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5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drawings/drawing8.xml" ContentType="application/vnd.openxmlformats-officedocument.drawing+xml"/>
  <Override PartName="/xl/charts/chart12.xml" ContentType="application/vnd.openxmlformats-officedocument.drawingml.chart+xml"/>
  <Override PartName="/xl/drawings/drawing9.xml" ContentType="application/vnd.openxmlformats-officedocument.drawing+xml"/>
  <Override PartName="/xl/charts/chart13.xml" ContentType="application/vnd.openxmlformats-officedocument.drawingml.chart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4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70" yWindow="2430" windowWidth="15600" windowHeight="5250" activeTab="4"/>
  </bookViews>
  <sheets>
    <sheet name="ASET PMI" sheetId="10" r:id="rId1"/>
    <sheet name="USAHA PRODUKTIF" sheetId="9" r:id="rId2"/>
    <sheet name="ANAK MENIKAH &lt;18 TAHUN" sheetId="5" r:id="rId3"/>
    <sheet name="KETERLIBATAN ANAK MUSYAWARAH" sheetId="8" r:id="rId4"/>
    <sheet name="SEBARAN PMI " sheetId="2" r:id="rId5"/>
    <sheet name="PENDIDIKAN PMI" sheetId="3" r:id="rId6"/>
    <sheet name="SUMBER INFORMASI PERTAMA" sheetId="4" r:id="rId7"/>
    <sheet name="PENGURUSAN DOKUMEN PMI" sheetId="6" r:id="rId8"/>
    <sheet name="KEPEMILIKAN KONTRAK" sheetId="11" r:id="rId9"/>
    <sheet name="COVER" sheetId="12" r:id="rId10"/>
    <sheet name="SEBARAN NEGARA TUJUAN" sheetId="14" r:id="rId11"/>
  </sheets>
  <calcPr calcId="144525"/>
</workbook>
</file>

<file path=xl/calcChain.xml><?xml version="1.0" encoding="utf-8"?>
<calcChain xmlns="http://schemas.openxmlformats.org/spreadsheetml/2006/main">
  <c r="J11" i="14" l="1"/>
  <c r="J12" i="14" s="1"/>
  <c r="D11" i="14"/>
  <c r="D12" i="14" s="1"/>
  <c r="E11" i="14"/>
  <c r="E12" i="14" s="1"/>
  <c r="F11" i="14"/>
  <c r="F12" i="14" s="1"/>
  <c r="G11" i="14"/>
  <c r="G12" i="14" s="1"/>
  <c r="H11" i="14"/>
  <c r="H12" i="14" s="1"/>
  <c r="I11" i="14"/>
  <c r="I12" i="14" s="1"/>
  <c r="K11" i="14"/>
  <c r="K12" i="14" s="1"/>
  <c r="L11" i="14"/>
  <c r="L12" i="14" s="1"/>
  <c r="M11" i="14"/>
  <c r="M12" i="14" s="1"/>
  <c r="N11" i="14"/>
  <c r="N12" i="14" s="1"/>
  <c r="C11" i="14"/>
  <c r="C12" i="14" s="1"/>
  <c r="J10" i="2" l="1"/>
  <c r="J9" i="2"/>
  <c r="J8" i="2"/>
  <c r="J7" i="2"/>
  <c r="J11" i="2" s="1"/>
  <c r="J6" i="2"/>
  <c r="H11" i="2"/>
  <c r="I11" i="2"/>
  <c r="G11" i="2"/>
  <c r="I10" i="2"/>
  <c r="I9" i="2"/>
  <c r="I8" i="2"/>
  <c r="AD12" i="11" l="1"/>
  <c r="AC12" i="11"/>
  <c r="AD13" i="11" s="1"/>
  <c r="AC13" i="11" l="1"/>
  <c r="F7" i="2"/>
  <c r="F8" i="2"/>
  <c r="F9" i="2"/>
  <c r="F10" i="2"/>
  <c r="F6" i="2"/>
  <c r="D11" i="2"/>
  <c r="C11" i="2"/>
  <c r="E7" i="2"/>
  <c r="E8" i="2"/>
  <c r="E9" i="2"/>
  <c r="E10" i="2"/>
  <c r="E6" i="2"/>
  <c r="F11" i="2" l="1"/>
  <c r="E11" i="2"/>
  <c r="D7" i="6"/>
  <c r="D8" i="6"/>
  <c r="C7" i="3"/>
  <c r="C8" i="3"/>
  <c r="C9" i="3"/>
  <c r="C10" i="3"/>
  <c r="C6" i="3"/>
  <c r="C9" i="8" l="1"/>
  <c r="D7" i="8" s="1"/>
  <c r="D6" i="8" l="1"/>
  <c r="D8" i="8"/>
  <c r="D9" i="8" l="1"/>
  <c r="C22" i="10" l="1"/>
  <c r="D21" i="10" s="1"/>
  <c r="D20" i="10" l="1"/>
  <c r="D22" i="10" s="1"/>
  <c r="C12" i="10"/>
  <c r="D8" i="10" s="1"/>
  <c r="D11" i="9"/>
  <c r="C11" i="9"/>
  <c r="C12" i="9" l="1"/>
  <c r="D12" i="9"/>
  <c r="D7" i="10"/>
  <c r="D6" i="10"/>
  <c r="D11" i="10"/>
  <c r="D10" i="10"/>
  <c r="D9" i="10"/>
  <c r="D5" i="10"/>
  <c r="C42" i="8"/>
  <c r="D38" i="8" s="1"/>
  <c r="D12" i="10" l="1"/>
  <c r="D41" i="8"/>
  <c r="D40" i="8"/>
  <c r="D39" i="8"/>
  <c r="C9" i="6"/>
  <c r="D9" i="6" l="1"/>
  <c r="D6" i="6"/>
  <c r="D5" i="6"/>
  <c r="D42" i="8"/>
  <c r="C45" i="5"/>
  <c r="D42" i="5" s="1"/>
  <c r="D44" i="5" l="1"/>
  <c r="D40" i="5"/>
  <c r="D41" i="5"/>
  <c r="D43" i="5"/>
  <c r="C12" i="5"/>
  <c r="D11" i="5" s="1"/>
  <c r="D45" i="5" l="1"/>
  <c r="D10" i="5"/>
  <c r="D7" i="5"/>
  <c r="D9" i="5"/>
  <c r="D8" i="5"/>
  <c r="C13" i="4"/>
  <c r="D11" i="4" l="1"/>
  <c r="D9" i="4"/>
  <c r="D8" i="4"/>
  <c r="D10" i="4"/>
  <c r="D12" i="4"/>
  <c r="D12" i="5"/>
  <c r="D13" i="4" l="1"/>
  <c r="D11" i="3"/>
  <c r="E11" i="3"/>
  <c r="F11" i="3"/>
  <c r="G11" i="3"/>
  <c r="H11" i="3"/>
  <c r="C11" i="3" l="1"/>
  <c r="H12" i="3" l="1"/>
  <c r="D12" i="3"/>
  <c r="F12" i="3"/>
  <c r="E12" i="3"/>
  <c r="G12" i="3"/>
  <c r="C12" i="3" l="1"/>
</calcChain>
</file>

<file path=xl/sharedStrings.xml><?xml version="1.0" encoding="utf-8"?>
<sst xmlns="http://schemas.openxmlformats.org/spreadsheetml/2006/main" count="197" uniqueCount="99">
  <si>
    <t>SD</t>
  </si>
  <si>
    <t>P3MI</t>
  </si>
  <si>
    <t>TIDAK ADA</t>
  </si>
  <si>
    <t>SMP</t>
  </si>
  <si>
    <t>TIDAK PERNAH</t>
  </si>
  <si>
    <t>TIDAK</t>
  </si>
  <si>
    <t>SLTA</t>
  </si>
  <si>
    <t>KELUARGA</t>
  </si>
  <si>
    <t>TEMAN</t>
  </si>
  <si>
    <t>CALO</t>
  </si>
  <si>
    <t>NO</t>
  </si>
  <si>
    <t>NAMA DUSUN</t>
  </si>
  <si>
    <t>JUMLAH PMI</t>
  </si>
  <si>
    <t>JUMLAH</t>
  </si>
  <si>
    <t>PERSENTASE (%)</t>
  </si>
  <si>
    <t>LAKI-LAKI</t>
  </si>
  <si>
    <t>PEREMPUAN</t>
  </si>
  <si>
    <t>TOTAL</t>
  </si>
  <si>
    <t>TIDAK SEKOLAH</t>
  </si>
  <si>
    <t>PERGURUAN TINGGI</t>
  </si>
  <si>
    <t>PENDIDIKAN</t>
  </si>
  <si>
    <t>RATA-RATA</t>
  </si>
  <si>
    <t>USIA DI KTP</t>
  </si>
  <si>
    <t>USIA ASLI</t>
  </si>
  <si>
    <t>USIA DIPASSPOR</t>
  </si>
  <si>
    <t>PEJABAT PEMERINTAH</t>
  </si>
  <si>
    <t>SUMBER INFORMASI</t>
  </si>
  <si>
    <t>PERSENTASE</t>
  </si>
  <si>
    <t>SUMBER INFORMASI PERTAMA KALI JADI PMI</t>
  </si>
  <si>
    <t>JUMLAH ANAK</t>
  </si>
  <si>
    <t>KETERANGAN</t>
  </si>
  <si>
    <t>ADAT SELARIAN</t>
  </si>
  <si>
    <t>DROP OUT SEKOLAH</t>
  </si>
  <si>
    <t>HAMIL</t>
  </si>
  <si>
    <t>KARENA INGIN MENIKAH</t>
  </si>
  <si>
    <t>PERSENTASE ANAK MENIKAH UMUR DIBAWAH 18 TAHUN</t>
  </si>
  <si>
    <t>TANPA ALASAN</t>
  </si>
  <si>
    <t>MENGURUS SENDIRI</t>
  </si>
  <si>
    <t>PENGURUSAN DOKUMEN MENJADI PMI</t>
  </si>
  <si>
    <t>KETERLIBATAN ANAK DALAM MUSYAWARAH</t>
  </si>
  <si>
    <t>KADANG-KADANG</t>
  </si>
  <si>
    <t>SERING</t>
  </si>
  <si>
    <t>RENTANG WAKTU KETERLIBATAN ANAK BEMUSYAWARAH</t>
  </si>
  <si>
    <t>USAHA PRODUKTIF</t>
  </si>
  <si>
    <t>*) Beberapa Responden jawaban tidak relevan</t>
  </si>
  <si>
    <t>*) Beberapa responden jawabannya tidak relevan</t>
  </si>
  <si>
    <t>KEPEMILIKAN USAHA PRODUKTIF PMI</t>
  </si>
  <si>
    <t>ADA</t>
  </si>
  <si>
    <t>&lt; 5 JUTA</t>
  </si>
  <si>
    <t>ASET YANG DIMILIKI</t>
  </si>
  <si>
    <t>5-10 JUTA</t>
  </si>
  <si>
    <t>10-30 JUTA</t>
  </si>
  <si>
    <t>30-50 JUTA</t>
  </si>
  <si>
    <t>50-100 JUTA</t>
  </si>
  <si>
    <t>&gt;100 JUTA</t>
  </si>
  <si>
    <t>JUMLAH (ORANG)</t>
  </si>
  <si>
    <t>KEPEMILIKAN ASET SEBELUM JADI PMI</t>
  </si>
  <si>
    <t>ADA INVESTASI</t>
  </si>
  <si>
    <t>TIDAK ADA INVESTASI</t>
  </si>
  <si>
    <t>INVESTASI PMI</t>
  </si>
  <si>
    <t>ALASAN MENIKAH DIBAWAH UMUR &lt;18 TAHUN</t>
  </si>
  <si>
    <t>USIA PMI</t>
  </si>
  <si>
    <t>TINGKAT PENDIDIKAN PMI</t>
  </si>
  <si>
    <t>SURADADI UTARA</t>
  </si>
  <si>
    <t>SURADADI SELATAN</t>
  </si>
  <si>
    <t>PENGATUNG</t>
  </si>
  <si>
    <t xml:space="preserve">MIDANG </t>
  </si>
  <si>
    <t>PRESAK</t>
  </si>
  <si>
    <t>TERENDAH</t>
  </si>
  <si>
    <t>TERTINGGI</t>
  </si>
  <si>
    <t>YA DAN DAPAT DIDENGARKAN</t>
  </si>
  <si>
    <t>YA DAN TIDAK BOLEH BERPENDAPAPAT</t>
  </si>
  <si>
    <t>*)Beberapa responden tidak memiliki anak</t>
  </si>
  <si>
    <t>SANGAT JARANG</t>
  </si>
  <si>
    <t>*) Beberapa jawaban responden tidak relevan</t>
  </si>
  <si>
    <t>TAHUN 2018</t>
  </si>
  <si>
    <t>TAHUN 2021</t>
  </si>
  <si>
    <t>KONTRAK KERJA</t>
  </si>
  <si>
    <t>KEPEMILIKAN KONTRAK KERJA PMI</t>
  </si>
  <si>
    <t>*)Beberapa responden jawabannya tidak relevan</t>
  </si>
  <si>
    <t>PERBANDINGAN SEBARAN PMI TAHUN 2018 DAN 2021 DI DESA SURADADI</t>
  </si>
  <si>
    <t>TREN PERKEMBANGAN PMI TAHUN 2018 - 2021</t>
  </si>
  <si>
    <t>TINGKATAN UMUR PMI TAHUN 2020</t>
  </si>
  <si>
    <t>DUSUN</t>
  </si>
  <si>
    <t>ABU DHABI</t>
  </si>
  <si>
    <t>ARAB SAUDI</t>
  </si>
  <si>
    <t>AUSTRALIA</t>
  </si>
  <si>
    <t>BELANDA</t>
  </si>
  <si>
    <t>DUBAI</t>
  </si>
  <si>
    <t>HONGKONG</t>
  </si>
  <si>
    <t>JEPANG</t>
  </si>
  <si>
    <t>MALAYSIA</t>
  </si>
  <si>
    <t>OMAN</t>
  </si>
  <si>
    <t>SINGAPURA</t>
  </si>
  <si>
    <t>TAIWAN</t>
  </si>
  <si>
    <t>THAIF</t>
  </si>
  <si>
    <t xml:space="preserve">  </t>
  </si>
  <si>
    <t>SEBARAN NEGARA TUJUAN PMI DESA SURADADI TAHUN 2021</t>
  </si>
  <si>
    <t xml:space="preserve">NEGARA TUJUAN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</si>
</sst>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</font>
    <font>
      <b/>
      <sz val="20"/>
      <color theme="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9"/>
      <color theme="1"/>
      <name val="Arial"/>
      <family val="2"/>
    </font>
    <font>
      <b/>
      <sz val="11"/>
      <color theme="1"/>
      <name val="Calibri"/>
      <scheme val="minor"/>
    </font>
    <font>
      <sz val="11"/>
      <color rgb="FF000000"/>
      <name val="Arial"/>
      <family val="2"/>
    </font>
    <font>
      <b/>
      <sz val="8"/>
      <color theme="1"/>
      <name val="Calibri"/>
      <family val="2"/>
    </font>
    <font>
      <b/>
      <sz val="8"/>
      <color theme="1"/>
      <name val="Calibri"/>
      <family val="2"/>
      <scheme val="minor"/>
    </font>
    <font>
      <sz val="11"/>
      <color theme="0"/>
      <name val="Arial"/>
      <family val="2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2"/>
        <bgColor rgb="FFD8D8D8"/>
      </patternFill>
    </fill>
    <fill>
      <patternFill patternType="solid">
        <fgColor theme="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49998474074526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9" fontId="1" fillId="0" borderId="0" applyFont="0" applyFill="0" applyBorder="0" applyAlignment="0" applyProtection="0"/>
  </cellStyleXfs>
  <cellXfs count="140">
    <xf numFmtId="0" fontId="0" fillId="0" borderId="0" xfId="0"/>
    <xf numFmtId="0" fontId="14" fillId="0" borderId="0" xfId="0" applyFont="1"/>
    <xf numFmtId="0" fontId="20" fillId="35" borderId="0" xfId="0" applyFont="1" applyFill="1" applyAlignment="1">
      <alignment horizontal="center"/>
    </xf>
    <xf numFmtId="0" fontId="20" fillId="35" borderId="0" xfId="0" applyFont="1" applyFill="1" applyAlignment="1"/>
    <xf numFmtId="0" fontId="21" fillId="36" borderId="0" xfId="0" applyFont="1" applyFill="1" applyAlignment="1">
      <alignment horizontal="center"/>
    </xf>
    <xf numFmtId="0" fontId="21" fillId="0" borderId="0" xfId="0" applyFont="1" applyFill="1" applyAlignment="1">
      <alignment horizontal="center"/>
    </xf>
    <xf numFmtId="0" fontId="20" fillId="39" borderId="0" xfId="0" applyFont="1" applyFill="1" applyAlignment="1">
      <alignment horizontal="center"/>
    </xf>
    <xf numFmtId="0" fontId="0" fillId="39" borderId="0" xfId="0" applyFill="1" applyAlignment="1">
      <alignment horizontal="center"/>
    </xf>
    <xf numFmtId="9" fontId="21" fillId="37" borderId="0" xfId="42" applyFont="1" applyFill="1" applyAlignment="1">
      <alignment horizontal="center"/>
    </xf>
    <xf numFmtId="9" fontId="20" fillId="35" borderId="0" xfId="42" applyFont="1" applyFill="1" applyAlignment="1">
      <alignment horizontal="center"/>
    </xf>
    <xf numFmtId="9" fontId="21" fillId="36" borderId="0" xfId="42" applyFont="1" applyFill="1" applyAlignment="1">
      <alignment horizontal="center"/>
    </xf>
    <xf numFmtId="0" fontId="22" fillId="34" borderId="0" xfId="0" applyFont="1" applyFill="1" applyAlignment="1">
      <alignment horizontal="center"/>
    </xf>
    <xf numFmtId="0" fontId="23" fillId="40" borderId="0" xfId="0" applyFont="1" applyFill="1" applyAlignment="1">
      <alignment horizontal="center"/>
    </xf>
    <xf numFmtId="0" fontId="23" fillId="40" borderId="0" xfId="0" applyFont="1" applyFill="1" applyAlignment="1">
      <alignment horizontal="left"/>
    </xf>
    <xf numFmtId="0" fontId="21" fillId="36" borderId="0" xfId="0" applyFont="1" applyFill="1" applyAlignment="1">
      <alignment horizontal="center"/>
    </xf>
    <xf numFmtId="0" fontId="18" fillId="34" borderId="0" xfId="0" applyFont="1" applyFill="1" applyBorder="1" applyAlignment="1">
      <alignment horizontal="center" vertical="center"/>
    </xf>
    <xf numFmtId="0" fontId="16" fillId="34" borderId="0" xfId="0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0" fontId="0" fillId="0" borderId="0" xfId="0" applyFill="1" applyBorder="1"/>
    <xf numFmtId="0" fontId="0" fillId="41" borderId="0" xfId="0" applyFill="1" applyAlignment="1">
      <alignment horizontal="center"/>
    </xf>
    <xf numFmtId="164" fontId="0" fillId="41" borderId="0" xfId="42" applyNumberFormat="1" applyFont="1" applyFill="1" applyBorder="1" applyAlignment="1">
      <alignment horizontal="center" vertical="center"/>
    </xf>
    <xf numFmtId="164" fontId="0" fillId="36" borderId="0" xfId="42" applyNumberFormat="1" applyFont="1" applyFill="1" applyBorder="1" applyAlignment="1">
      <alignment horizontal="center" vertical="center"/>
    </xf>
    <xf numFmtId="0" fontId="0" fillId="43" borderId="0" xfId="0" applyFill="1" applyAlignment="1">
      <alignment horizontal="center"/>
    </xf>
    <xf numFmtId="9" fontId="0" fillId="43" borderId="0" xfId="42" applyFont="1" applyFill="1" applyAlignment="1">
      <alignment horizontal="center"/>
    </xf>
    <xf numFmtId="0" fontId="0" fillId="42" borderId="0" xfId="0" applyFill="1" applyAlignment="1">
      <alignment horizontal="center"/>
    </xf>
    <xf numFmtId="9" fontId="0" fillId="42" borderId="0" xfId="42" applyFont="1" applyFill="1" applyAlignment="1">
      <alignment horizontal="center"/>
    </xf>
    <xf numFmtId="0" fontId="21" fillId="36" borderId="0" xfId="0" applyFont="1" applyFill="1" applyAlignment="1">
      <alignment horizontal="center"/>
    </xf>
    <xf numFmtId="0" fontId="0" fillId="44" borderId="0" xfId="0" applyFill="1"/>
    <xf numFmtId="0" fontId="0" fillId="34" borderId="0" xfId="0" applyFill="1"/>
    <xf numFmtId="0" fontId="0" fillId="44" borderId="0" xfId="0" applyFill="1" applyAlignment="1">
      <alignment horizontal="center"/>
    </xf>
    <xf numFmtId="0" fontId="0" fillId="42" borderId="0" xfId="0" applyFill="1" applyAlignment="1">
      <alignment horizontal="center"/>
    </xf>
    <xf numFmtId="9" fontId="0" fillId="44" borderId="0" xfId="42" applyFont="1" applyFill="1" applyAlignment="1">
      <alignment horizontal="center"/>
    </xf>
    <xf numFmtId="0" fontId="16" fillId="0" borderId="0" xfId="0" applyFont="1" applyFill="1" applyAlignment="1">
      <alignment horizontal="center" vertical="center"/>
    </xf>
    <xf numFmtId="0" fontId="0" fillId="34" borderId="0" xfId="0" applyFill="1" applyAlignment="1">
      <alignment horizontal="center"/>
    </xf>
    <xf numFmtId="0" fontId="0" fillId="45" borderId="0" xfId="0" applyFill="1" applyAlignment="1">
      <alignment horizontal="center"/>
    </xf>
    <xf numFmtId="9" fontId="0" fillId="45" borderId="0" xfId="42" applyFont="1" applyFill="1" applyAlignment="1">
      <alignment horizontal="center"/>
    </xf>
    <xf numFmtId="0" fontId="0" fillId="45" borderId="0" xfId="0" applyFill="1" applyAlignment="1">
      <alignment horizontal="left"/>
    </xf>
    <xf numFmtId="0" fontId="16" fillId="46" borderId="0" xfId="0" applyFont="1" applyFill="1" applyAlignment="1">
      <alignment horizontal="center"/>
    </xf>
    <xf numFmtId="0" fontId="16" fillId="34" borderId="0" xfId="0" applyFont="1" applyFill="1" applyAlignment="1">
      <alignment horizontal="center"/>
    </xf>
    <xf numFmtId="0" fontId="0" fillId="39" borderId="0" xfId="0" applyFill="1" applyAlignment="1">
      <alignment horizontal="left"/>
    </xf>
    <xf numFmtId="9" fontId="0" fillId="39" borderId="0" xfId="42" applyFont="1" applyFill="1" applyAlignment="1">
      <alignment horizontal="center"/>
    </xf>
    <xf numFmtId="9" fontId="16" fillId="46" borderId="0" xfId="42" applyFont="1" applyFill="1" applyAlignment="1">
      <alignment horizontal="center"/>
    </xf>
    <xf numFmtId="0" fontId="16" fillId="46" borderId="0" xfId="0" applyFont="1" applyFill="1" applyAlignment="1">
      <alignment horizontal="center"/>
    </xf>
    <xf numFmtId="0" fontId="16" fillId="47" borderId="0" xfId="0" applyFont="1" applyFill="1" applyAlignment="1">
      <alignment horizontal="center"/>
    </xf>
    <xf numFmtId="9" fontId="16" fillId="45" borderId="0" xfId="42" applyFont="1" applyFill="1" applyAlignment="1">
      <alignment horizontal="center"/>
    </xf>
    <xf numFmtId="0" fontId="0" fillId="33" borderId="0" xfId="0" applyFill="1" applyAlignment="1">
      <alignment horizontal="center"/>
    </xf>
    <xf numFmtId="0" fontId="16" fillId="46" borderId="0" xfId="0" applyFont="1" applyFill="1" applyAlignment="1">
      <alignment horizontal="center"/>
    </xf>
    <xf numFmtId="0" fontId="16" fillId="46" borderId="0" xfId="0" applyFont="1" applyFill="1" applyAlignment="1">
      <alignment horizontal="center"/>
    </xf>
    <xf numFmtId="0" fontId="16" fillId="46" borderId="0" xfId="0" applyFont="1" applyFill="1" applyAlignment="1">
      <alignment horizontal="center" vertical="center"/>
    </xf>
    <xf numFmtId="0" fontId="16" fillId="46" borderId="0" xfId="0" applyFont="1" applyFill="1" applyAlignment="1">
      <alignment horizontal="center" vertical="center" wrapText="1"/>
    </xf>
    <xf numFmtId="0" fontId="0" fillId="45" borderId="0" xfId="0" applyFill="1"/>
    <xf numFmtId="0" fontId="0" fillId="45" borderId="0" xfId="0" applyFont="1" applyFill="1" applyAlignment="1">
      <alignment horizontal="center"/>
    </xf>
    <xf numFmtId="9" fontId="1" fillId="45" borderId="0" xfId="42" applyFont="1" applyFill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34" borderId="0" xfId="0" applyFont="1" applyFill="1" applyAlignment="1">
      <alignment horizontal="center" wrapText="1"/>
    </xf>
    <xf numFmtId="0" fontId="16" fillId="46" borderId="0" xfId="0" applyFont="1" applyFill="1" applyAlignment="1">
      <alignment horizontal="center"/>
    </xf>
    <xf numFmtId="0" fontId="16" fillId="0" borderId="0" xfId="0" applyFont="1" applyFill="1" applyAlignment="1">
      <alignment horizontal="center" vertical="center"/>
    </xf>
    <xf numFmtId="0" fontId="0" fillId="49" borderId="0" xfId="0" applyFont="1" applyFill="1" applyBorder="1"/>
    <xf numFmtId="0" fontId="27" fillId="49" borderId="0" xfId="0" applyFont="1" applyFill="1" applyBorder="1"/>
    <xf numFmtId="0" fontId="16" fillId="0" borderId="0" xfId="0" applyFont="1" applyFill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16" fillId="0" borderId="0" xfId="0" applyFont="1" applyFill="1" applyAlignment="1">
      <alignment horizontal="center"/>
    </xf>
    <xf numFmtId="9" fontId="16" fillId="0" borderId="0" xfId="42" applyFont="1" applyFill="1" applyAlignment="1">
      <alignment horizontal="center"/>
    </xf>
    <xf numFmtId="0" fontId="0" fillId="50" borderId="0" xfId="0" applyFont="1" applyFill="1" applyBorder="1"/>
    <xf numFmtId="0" fontId="0" fillId="51" borderId="0" xfId="0" applyFill="1" applyAlignment="1">
      <alignment horizontal="center"/>
    </xf>
    <xf numFmtId="9" fontId="0" fillId="51" borderId="0" xfId="42" applyFont="1" applyFill="1" applyAlignment="1">
      <alignment horizontal="center"/>
    </xf>
    <xf numFmtId="0" fontId="24" fillId="0" borderId="0" xfId="0" applyFont="1" applyFill="1" applyAlignment="1"/>
    <xf numFmtId="0" fontId="16" fillId="46" borderId="0" xfId="0" applyFont="1" applyFill="1" applyAlignment="1">
      <alignment horizontal="center"/>
    </xf>
    <xf numFmtId="0" fontId="16" fillId="0" borderId="0" xfId="0" applyFont="1" applyFill="1" applyAlignment="1">
      <alignment horizontal="center" vertical="center"/>
    </xf>
    <xf numFmtId="9" fontId="21" fillId="0" borderId="0" xfId="42" applyFont="1" applyFill="1" applyAlignment="1">
      <alignment horizontal="center"/>
    </xf>
    <xf numFmtId="0" fontId="18" fillId="0" borderId="0" xfId="0" applyFont="1" applyFill="1" applyBorder="1" applyAlignment="1">
      <alignment horizontal="center" vertical="center" wrapText="1"/>
    </xf>
    <xf numFmtId="0" fontId="21" fillId="36" borderId="0" xfId="0" applyFont="1" applyFill="1" applyAlignment="1">
      <alignment horizontal="center"/>
    </xf>
    <xf numFmtId="0" fontId="16" fillId="42" borderId="0" xfId="0" applyFont="1" applyFill="1" applyAlignment="1">
      <alignment horizontal="center"/>
    </xf>
    <xf numFmtId="9" fontId="16" fillId="42" borderId="0" xfId="42" applyFont="1" applyFill="1" applyAlignment="1">
      <alignment horizontal="center"/>
    </xf>
    <xf numFmtId="0" fontId="28" fillId="38" borderId="0" xfId="0" applyFont="1" applyFill="1" applyBorder="1" applyAlignment="1">
      <alignment horizontal="center" vertical="center"/>
    </xf>
    <xf numFmtId="0" fontId="29" fillId="38" borderId="0" xfId="0" applyFont="1" applyFill="1" applyAlignment="1">
      <alignment horizontal="center" vertical="center"/>
    </xf>
    <xf numFmtId="0" fontId="29" fillId="38" borderId="0" xfId="0" applyFont="1" applyFill="1" applyAlignment="1">
      <alignment horizontal="center" vertical="center" wrapText="1"/>
    </xf>
    <xf numFmtId="0" fontId="16" fillId="34" borderId="0" xfId="0" applyFont="1" applyFill="1" applyAlignment="1">
      <alignment horizontal="center"/>
    </xf>
    <xf numFmtId="0" fontId="16" fillId="52" borderId="0" xfId="0" applyFont="1" applyFill="1" applyAlignment="1">
      <alignment horizontal="center"/>
    </xf>
    <xf numFmtId="0" fontId="0" fillId="40" borderId="0" xfId="0" applyFill="1" applyAlignment="1">
      <alignment horizontal="center"/>
    </xf>
    <xf numFmtId="9" fontId="16" fillId="47" borderId="0" xfId="42" applyFont="1" applyFill="1" applyAlignment="1">
      <alignment horizontal="center"/>
    </xf>
    <xf numFmtId="0" fontId="17" fillId="0" borderId="0" xfId="0" applyFont="1" applyFill="1" applyBorder="1"/>
    <xf numFmtId="9" fontId="17" fillId="0" borderId="0" xfId="0" applyNumberFormat="1" applyFont="1" applyFill="1"/>
    <xf numFmtId="0" fontId="30" fillId="0" borderId="0" xfId="0" applyFont="1" applyFill="1" applyBorder="1"/>
    <xf numFmtId="0" fontId="21" fillId="36" borderId="0" xfId="0" applyFont="1" applyFill="1" applyAlignment="1">
      <alignment horizontal="center"/>
    </xf>
    <xf numFmtId="0" fontId="18" fillId="45" borderId="0" xfId="0" applyFont="1" applyFill="1" applyBorder="1" applyAlignment="1">
      <alignment horizontal="center" vertical="center"/>
    </xf>
    <xf numFmtId="0" fontId="16" fillId="53" borderId="0" xfId="0" applyFont="1" applyFill="1" applyAlignment="1">
      <alignment horizontal="center"/>
    </xf>
    <xf numFmtId="0" fontId="0" fillId="0" borderId="0" xfId="0" applyFill="1"/>
    <xf numFmtId="0" fontId="18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/>
    </xf>
    <xf numFmtId="0" fontId="0" fillId="0" borderId="0" xfId="0" applyFont="1" applyFill="1" applyBorder="1"/>
    <xf numFmtId="9" fontId="20" fillId="0" borderId="0" xfId="42" applyFont="1" applyFill="1" applyAlignment="1">
      <alignment horizontal="center"/>
    </xf>
    <xf numFmtId="0" fontId="27" fillId="0" borderId="0" xfId="0" applyFont="1" applyFill="1" applyBorder="1"/>
    <xf numFmtId="0" fontId="0" fillId="0" borderId="0" xfId="0" applyBorder="1"/>
    <xf numFmtId="0" fontId="13" fillId="0" borderId="0" xfId="0" applyFont="1" applyFill="1" applyBorder="1"/>
    <xf numFmtId="9" fontId="17" fillId="0" borderId="0" xfId="0" applyNumberFormat="1" applyFont="1" applyFill="1" applyBorder="1"/>
    <xf numFmtId="0" fontId="16" fillId="0" borderId="0" xfId="0" applyFont="1" applyFill="1" applyBorder="1" applyAlignment="1">
      <alignment horizontal="center" vertical="center"/>
    </xf>
    <xf numFmtId="164" fontId="0" fillId="0" borderId="0" xfId="0" applyNumberFormat="1"/>
    <xf numFmtId="0" fontId="16" fillId="0" borderId="0" xfId="0" applyFont="1"/>
    <xf numFmtId="0" fontId="32" fillId="49" borderId="0" xfId="0" applyFont="1" applyFill="1" applyBorder="1" applyAlignment="1">
      <alignment horizontal="left"/>
    </xf>
    <xf numFmtId="0" fontId="33" fillId="49" borderId="0" xfId="0" applyFont="1" applyFill="1" applyBorder="1" applyAlignment="1">
      <alignment horizontal="left"/>
    </xf>
    <xf numFmtId="0" fontId="32" fillId="56" borderId="0" xfId="0" applyFont="1" applyFill="1" applyAlignment="1">
      <alignment horizontal="center"/>
    </xf>
    <xf numFmtId="164" fontId="34" fillId="55" borderId="0" xfId="42" applyNumberFormat="1" applyFont="1" applyFill="1" applyAlignment="1">
      <alignment horizontal="center"/>
    </xf>
    <xf numFmtId="0" fontId="32" fillId="39" borderId="0" xfId="0" applyFont="1" applyFill="1" applyAlignment="1">
      <alignment horizontal="center"/>
    </xf>
    <xf numFmtId="0" fontId="34" fillId="37" borderId="0" xfId="0" applyFont="1" applyFill="1" applyAlignment="1">
      <alignment horizontal="center" vertical="center"/>
    </xf>
    <xf numFmtId="0" fontId="34" fillId="54" borderId="0" xfId="0" applyFont="1" applyFill="1" applyAlignment="1">
      <alignment horizontal="center"/>
    </xf>
    <xf numFmtId="0" fontId="24" fillId="0" borderId="0" xfId="0" applyFont="1" applyAlignment="1">
      <alignment horizontal="left"/>
    </xf>
    <xf numFmtId="0" fontId="16" fillId="46" borderId="0" xfId="0" applyFont="1" applyFill="1" applyAlignment="1"/>
    <xf numFmtId="0" fontId="26" fillId="48" borderId="0" xfId="0" applyFont="1" applyFill="1" applyAlignment="1">
      <alignment horizontal="center" vertical="center"/>
    </xf>
    <xf numFmtId="0" fontId="16" fillId="48" borderId="0" xfId="0" applyFont="1" applyFill="1" applyAlignment="1">
      <alignment horizontal="center" vertical="center"/>
    </xf>
    <xf numFmtId="0" fontId="16" fillId="46" borderId="0" xfId="0" applyFont="1" applyFill="1" applyAlignment="1">
      <alignment horizontal="center"/>
    </xf>
    <xf numFmtId="0" fontId="16" fillId="0" borderId="0" xfId="0" applyFont="1" applyFill="1" applyAlignment="1">
      <alignment horizontal="center" vertical="center"/>
    </xf>
    <xf numFmtId="0" fontId="25" fillId="45" borderId="0" xfId="0" applyFont="1" applyFill="1" applyAlignment="1">
      <alignment horizontal="left"/>
    </xf>
    <xf numFmtId="0" fontId="16" fillId="37" borderId="0" xfId="0" applyFont="1" applyFill="1" applyAlignment="1">
      <alignment horizontal="center" vertical="center"/>
    </xf>
    <xf numFmtId="0" fontId="18" fillId="34" borderId="0" xfId="0" applyFont="1" applyFill="1" applyBorder="1" applyAlignment="1">
      <alignment horizontal="center" vertical="center"/>
    </xf>
    <xf numFmtId="0" fontId="25" fillId="46" borderId="0" xfId="0" applyFont="1" applyFill="1" applyAlignment="1">
      <alignment horizontal="left"/>
    </xf>
    <xf numFmtId="0" fontId="16" fillId="34" borderId="0" xfId="0" applyFont="1" applyFill="1" applyAlignment="1">
      <alignment horizontal="center"/>
    </xf>
    <xf numFmtId="0" fontId="16" fillId="34" borderId="0" xfId="0" applyFont="1" applyFill="1" applyAlignment="1">
      <alignment horizontal="center" vertical="center"/>
    </xf>
    <xf numFmtId="0" fontId="0" fillId="42" borderId="0" xfId="0" applyFill="1" applyAlignment="1">
      <alignment horizontal="center"/>
    </xf>
    <xf numFmtId="0" fontId="21" fillId="36" borderId="0" xfId="0" applyFont="1" applyFill="1" applyAlignment="1">
      <alignment horizontal="center"/>
    </xf>
    <xf numFmtId="0" fontId="16" fillId="34" borderId="0" xfId="0" applyFont="1" applyFill="1" applyAlignment="1">
      <alignment horizontal="center" vertical="center" wrapText="1"/>
    </xf>
    <xf numFmtId="0" fontId="16" fillId="40" borderId="0" xfId="0" applyFont="1" applyFill="1" applyAlignment="1">
      <alignment horizontal="center" vertical="center"/>
    </xf>
    <xf numFmtId="0" fontId="21" fillId="46" borderId="0" xfId="0" applyFont="1" applyFill="1" applyAlignment="1">
      <alignment horizontal="left"/>
    </xf>
    <xf numFmtId="0" fontId="18" fillId="33" borderId="0" xfId="0" applyFont="1" applyFill="1" applyBorder="1" applyAlignment="1">
      <alignment horizontal="center" vertical="center"/>
    </xf>
    <xf numFmtId="0" fontId="31" fillId="37" borderId="0" xfId="0" applyFont="1" applyFill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8" fillId="34" borderId="0" xfId="0" applyFont="1" applyFill="1" applyBorder="1" applyAlignment="1">
      <alignment horizontal="center" vertical="center" wrapText="1"/>
    </xf>
    <xf numFmtId="0" fontId="16" fillId="46" borderId="0" xfId="0" applyFont="1" applyFill="1" applyAlignment="1">
      <alignment horizontal="center" vertical="center"/>
    </xf>
    <xf numFmtId="0" fontId="21" fillId="37" borderId="0" xfId="0" applyFont="1" applyFill="1" applyAlignment="1">
      <alignment horizontal="center"/>
    </xf>
    <xf numFmtId="0" fontId="24" fillId="0" borderId="0" xfId="0" applyFont="1"/>
    <xf numFmtId="0" fontId="16" fillId="42" borderId="0" xfId="0" applyFont="1" applyFill="1" applyAlignment="1">
      <alignment horizontal="center"/>
    </xf>
    <xf numFmtId="0" fontId="16" fillId="39" borderId="0" xfId="0" applyFont="1" applyFill="1" applyAlignment="1">
      <alignment horizontal="center" vertical="center"/>
    </xf>
    <xf numFmtId="0" fontId="16" fillId="47" borderId="0" xfId="0" applyFont="1" applyFill="1" applyAlignment="1">
      <alignment horizontal="left"/>
    </xf>
    <xf numFmtId="0" fontId="16" fillId="45" borderId="0" xfId="0" applyFont="1" applyFill="1" applyAlignment="1">
      <alignment horizontal="center" vertical="center"/>
    </xf>
    <xf numFmtId="0" fontId="34" fillId="54" borderId="0" xfId="0" applyFont="1" applyFill="1" applyAlignment="1">
      <alignment horizontal="left"/>
    </xf>
    <xf numFmtId="0" fontId="34" fillId="55" borderId="0" xfId="0" applyFont="1" applyFill="1" applyAlignment="1">
      <alignment horizontal="left"/>
    </xf>
    <xf numFmtId="0" fontId="16" fillId="54" borderId="0" xfId="0" applyFont="1" applyFill="1" applyAlignment="1">
      <alignment horizontal="center" vertical="center"/>
    </xf>
    <xf numFmtId="0" fontId="34" fillId="37" borderId="0" xfId="0" applyFont="1" applyFill="1" applyAlignment="1">
      <alignment horizontal="center" vertical="center"/>
    </xf>
    <xf numFmtId="0" fontId="16" fillId="37" borderId="0" xfId="0" applyFont="1" applyFill="1" applyAlignment="1">
      <alignment horizontal="center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Percent" xfId="42" builtinId="5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400"/>
              <a:t>KEPEMILIKAN ASET</a:t>
            </a:r>
          </a:p>
        </c:rich>
      </c:tx>
      <c:layout/>
      <c:overlay val="0"/>
      <c:spPr>
        <a:solidFill>
          <a:schemeClr val="accent2"/>
        </a:solidFill>
      </c:spPr>
    </c:title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'ASET PMI'!$B$5:$B$11</c:f>
              <c:strCache>
                <c:ptCount val="7"/>
                <c:pt idx="0">
                  <c:v>TIDAK ADA</c:v>
                </c:pt>
                <c:pt idx="1">
                  <c:v>&lt; 5 JUTA</c:v>
                </c:pt>
                <c:pt idx="2">
                  <c:v>5-10 JUTA</c:v>
                </c:pt>
                <c:pt idx="3">
                  <c:v>10-30 JUTA</c:v>
                </c:pt>
                <c:pt idx="4">
                  <c:v>30-50 JUTA</c:v>
                </c:pt>
                <c:pt idx="5">
                  <c:v>50-100 JUTA</c:v>
                </c:pt>
                <c:pt idx="6">
                  <c:v>&gt;100 JUTA</c:v>
                </c:pt>
              </c:strCache>
            </c:strRef>
          </c:cat>
          <c:val>
            <c:numRef>
              <c:f>'ASET PMI'!$D$5:$D$11</c:f>
              <c:numCache>
                <c:formatCode>0%</c:formatCode>
                <c:ptCount val="7"/>
                <c:pt idx="0">
                  <c:v>0.22310756972111553</c:v>
                </c:pt>
                <c:pt idx="1">
                  <c:v>7.9681274900398405E-3</c:v>
                </c:pt>
                <c:pt idx="2">
                  <c:v>2.7888446215139442E-2</c:v>
                </c:pt>
                <c:pt idx="3">
                  <c:v>5.9760956175298807E-2</c:v>
                </c:pt>
                <c:pt idx="4">
                  <c:v>0.12749003984063745</c:v>
                </c:pt>
                <c:pt idx="5">
                  <c:v>0.35856573705179284</c:v>
                </c:pt>
                <c:pt idx="6">
                  <c:v>0.19521912350597609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INVESTASI PMI</a:t>
            </a:r>
          </a:p>
        </c:rich>
      </c:tx>
      <c:layout/>
      <c:overlay val="0"/>
      <c:spPr>
        <a:solidFill>
          <a:schemeClr val="accent2"/>
        </a:solidFill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'ASET PMI'!$B$20:$B$21</c:f>
              <c:strCache>
                <c:ptCount val="2"/>
                <c:pt idx="0">
                  <c:v>ADA INVESTASI</c:v>
                </c:pt>
                <c:pt idx="1">
                  <c:v>TIDAK ADA INVESTASI</c:v>
                </c:pt>
              </c:strCache>
            </c:strRef>
          </c:cat>
          <c:val>
            <c:numRef>
              <c:f>'ASET PMI'!$D$20:$D$21</c:f>
              <c:numCache>
                <c:formatCode>0%</c:formatCode>
                <c:ptCount val="2"/>
                <c:pt idx="0">
                  <c:v>0.40239043824701193</c:v>
                </c:pt>
                <c:pt idx="1">
                  <c:v>0.59760956175298807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169437824"/>
        <c:axId val="136847744"/>
      </c:barChart>
      <c:catAx>
        <c:axId val="169437824"/>
        <c:scaling>
          <c:orientation val="minMax"/>
        </c:scaling>
        <c:delete val="0"/>
        <c:axPos val="b"/>
        <c:majorTickMark val="none"/>
        <c:minorTickMark val="none"/>
        <c:tickLblPos val="nextTo"/>
        <c:crossAx val="136847744"/>
        <c:crosses val="autoZero"/>
        <c:auto val="1"/>
        <c:lblAlgn val="ctr"/>
        <c:lblOffset val="100"/>
        <c:noMultiLvlLbl val="0"/>
      </c:catAx>
      <c:valAx>
        <c:axId val="136847744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694378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USAHA PRODUKTIF</a:t>
            </a:r>
          </a:p>
        </c:rich>
      </c:tx>
      <c:layout/>
      <c:overlay val="0"/>
      <c:spPr>
        <a:solidFill>
          <a:schemeClr val="accent2"/>
        </a:solidFill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'USAHA PRODUKTIF'!$C$5:$D$5</c:f>
              <c:strCache>
                <c:ptCount val="2"/>
                <c:pt idx="0">
                  <c:v>ADA</c:v>
                </c:pt>
                <c:pt idx="1">
                  <c:v>TIDAK ADA</c:v>
                </c:pt>
              </c:strCache>
            </c:strRef>
          </c:cat>
          <c:val>
            <c:numRef>
              <c:f>'USAHA PRODUKTIF'!$C$12:$D$12</c:f>
              <c:numCache>
                <c:formatCode>0%</c:formatCode>
                <c:ptCount val="2"/>
                <c:pt idx="0">
                  <c:v>0.15172413793103448</c:v>
                </c:pt>
                <c:pt idx="1">
                  <c:v>0.84827586206896555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40"/>
        <c:axId val="136987392"/>
        <c:axId val="136988928"/>
      </c:barChart>
      <c:catAx>
        <c:axId val="136987392"/>
        <c:scaling>
          <c:orientation val="minMax"/>
        </c:scaling>
        <c:delete val="0"/>
        <c:axPos val="b"/>
        <c:majorTickMark val="none"/>
        <c:minorTickMark val="none"/>
        <c:tickLblPos val="nextTo"/>
        <c:crossAx val="136988928"/>
        <c:crosses val="autoZero"/>
        <c:auto val="1"/>
        <c:lblAlgn val="ctr"/>
        <c:lblOffset val="100"/>
        <c:noMultiLvlLbl val="0"/>
      </c:catAx>
      <c:valAx>
        <c:axId val="136988928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crossAx val="1369873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200"/>
              <a:t>PERSENTASE ANAK MENIKAH &lt; 18 TAHUN</a:t>
            </a:r>
          </a:p>
        </c:rich>
      </c:tx>
      <c:layout>
        <c:manualLayout>
          <c:xMode val="edge"/>
          <c:yMode val="edge"/>
          <c:x val="0.2785693350831146"/>
          <c:y val="4.6296296296296294E-2"/>
        </c:manualLayout>
      </c:layout>
      <c:overlay val="1"/>
      <c:spPr>
        <a:solidFill>
          <a:schemeClr val="accent2"/>
        </a:solidFill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'ANAK MENIKAH &lt;18 TAHUN'!$B$7:$B$11</c:f>
              <c:strCache>
                <c:ptCount val="5"/>
                <c:pt idx="0">
                  <c:v>SURADADI UTARA</c:v>
                </c:pt>
                <c:pt idx="1">
                  <c:v>SURADADI SELATAN</c:v>
                </c:pt>
                <c:pt idx="2">
                  <c:v>PENGATUNG</c:v>
                </c:pt>
                <c:pt idx="3">
                  <c:v>MIDANG </c:v>
                </c:pt>
                <c:pt idx="4">
                  <c:v>PRESAK</c:v>
                </c:pt>
              </c:strCache>
            </c:strRef>
          </c:cat>
          <c:val>
            <c:numRef>
              <c:f>'ANAK MENIKAH &lt;18 TAHUN'!$D$7:$D$11</c:f>
              <c:numCache>
                <c:formatCode>0%</c:formatCode>
                <c:ptCount val="5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75"/>
        <c:axId val="137071616"/>
        <c:axId val="137077504"/>
      </c:barChart>
      <c:catAx>
        <c:axId val="137071616"/>
        <c:scaling>
          <c:orientation val="minMax"/>
        </c:scaling>
        <c:delete val="0"/>
        <c:axPos val="b"/>
        <c:majorTickMark val="none"/>
        <c:minorTickMark val="none"/>
        <c:tickLblPos val="nextTo"/>
        <c:crossAx val="137077504"/>
        <c:crosses val="autoZero"/>
        <c:auto val="1"/>
        <c:lblAlgn val="ctr"/>
        <c:lblOffset val="100"/>
        <c:noMultiLvlLbl val="0"/>
      </c:catAx>
      <c:valAx>
        <c:axId val="137077504"/>
        <c:scaling>
          <c:orientation val="minMax"/>
        </c:scaling>
        <c:delete val="0"/>
        <c:axPos val="l"/>
        <c:numFmt formatCode="0%" sourceLinked="1"/>
        <c:majorTickMark val="none"/>
        <c:minorTickMark val="none"/>
        <c:tickLblPos val="nextTo"/>
        <c:crossAx val="13707161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ALASAN MENIKAH DIBAWAH USIA 18 TAHUN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'ANAK MENIKAH &lt;18 TAHUN'!$B$40:$B$44</c:f>
              <c:strCache>
                <c:ptCount val="5"/>
                <c:pt idx="0">
                  <c:v>ADAT SELARIAN</c:v>
                </c:pt>
                <c:pt idx="1">
                  <c:v>DROP OUT SEKOLAH</c:v>
                </c:pt>
                <c:pt idx="2">
                  <c:v>HAMIL</c:v>
                </c:pt>
                <c:pt idx="3">
                  <c:v>KARENA INGIN MENIKAH</c:v>
                </c:pt>
                <c:pt idx="4">
                  <c:v>TANPA ALASAN</c:v>
                </c:pt>
              </c:strCache>
            </c:strRef>
          </c:cat>
          <c:val>
            <c:numRef>
              <c:f>'ANAK MENIKAH &lt;18 TAHUN'!$D$40:$D$44</c:f>
              <c:numCache>
                <c:formatCode>0%</c:formatCode>
                <c:ptCount val="5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137098368"/>
        <c:axId val="137099904"/>
      </c:barChart>
      <c:catAx>
        <c:axId val="137098368"/>
        <c:scaling>
          <c:orientation val="minMax"/>
        </c:scaling>
        <c:delete val="0"/>
        <c:axPos val="b"/>
        <c:majorTickMark val="none"/>
        <c:minorTickMark val="none"/>
        <c:tickLblPos val="nextTo"/>
        <c:crossAx val="137099904"/>
        <c:crosses val="autoZero"/>
        <c:auto val="1"/>
        <c:lblAlgn val="ctr"/>
        <c:lblOffset val="100"/>
        <c:noMultiLvlLbl val="0"/>
      </c:catAx>
      <c:valAx>
        <c:axId val="137099904"/>
        <c:scaling>
          <c:orientation val="minMax"/>
        </c:scaling>
        <c:delete val="1"/>
        <c:axPos val="l"/>
        <c:numFmt formatCode="0%" sourceLinked="1"/>
        <c:majorTickMark val="out"/>
        <c:minorTickMark val="none"/>
        <c:tickLblPos val="nextTo"/>
        <c:crossAx val="1370983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00"/>
            </a:pPr>
            <a:r>
              <a:rPr lang="en-US" sz="1100"/>
              <a:t>RENTANG WAKTU KETERLIBATAN ANAK BERMUSYAWARAH</a:t>
            </a:r>
          </a:p>
        </c:rich>
      </c:tx>
      <c:layout/>
      <c:overlay val="0"/>
      <c:spPr>
        <a:solidFill>
          <a:schemeClr val="accent2"/>
        </a:solidFill>
      </c:spPr>
    </c:title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'KETERLIBATAN ANAK MUSYAWARAH'!$B$38:$B$41</c:f>
              <c:strCache>
                <c:ptCount val="4"/>
                <c:pt idx="0">
                  <c:v>SERING</c:v>
                </c:pt>
                <c:pt idx="1">
                  <c:v>KADANG-KADANG</c:v>
                </c:pt>
                <c:pt idx="2">
                  <c:v>SANGAT JARANG</c:v>
                </c:pt>
                <c:pt idx="3">
                  <c:v>TIDAK PERNAH</c:v>
                </c:pt>
              </c:strCache>
            </c:strRef>
          </c:cat>
          <c:val>
            <c:numRef>
              <c:f>'KETERLIBATAN ANAK MUSYAWARAH'!$D$38:$D$41</c:f>
              <c:numCache>
                <c:formatCode>0%</c:formatCode>
                <c:ptCount val="4"/>
                <c:pt idx="0">
                  <c:v>0.57627118644067798</c:v>
                </c:pt>
                <c:pt idx="1">
                  <c:v>0.1751412429378531</c:v>
                </c:pt>
                <c:pt idx="2">
                  <c:v>1.6949152542372881E-2</c:v>
                </c:pt>
                <c:pt idx="3">
                  <c:v>0.23163841807909605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KETERLIBATAN ANAK DALAM MUSYAWARAH</a:t>
            </a:r>
          </a:p>
        </c:rich>
      </c:tx>
      <c:layout/>
      <c:overlay val="0"/>
    </c:title>
    <c:autoTitleDeleted val="0"/>
    <c:plotArea>
      <c:layout/>
      <c:pieChart>
        <c:varyColors val="1"/>
        <c:ser>
          <c:idx val="0"/>
          <c:order val="0"/>
          <c:dLbls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'KETERLIBATAN ANAK MUSYAWARAH'!$B$6:$B$8</c:f>
              <c:strCache>
                <c:ptCount val="3"/>
                <c:pt idx="0">
                  <c:v>TIDAK</c:v>
                </c:pt>
                <c:pt idx="1">
                  <c:v>YA DAN DAPAT DIDENGARKAN</c:v>
                </c:pt>
                <c:pt idx="2">
                  <c:v>YA DAN TIDAK BOLEH BERPENDAPAPAT</c:v>
                </c:pt>
              </c:strCache>
            </c:strRef>
          </c:cat>
          <c:val>
            <c:numRef>
              <c:f>'KETERLIBATAN ANAK MUSYAWARAH'!$D$6:$D$8</c:f>
              <c:numCache>
                <c:formatCode>0%</c:formatCode>
                <c:ptCount val="3"/>
                <c:pt idx="0">
                  <c:v>0.42857142857142855</c:v>
                </c:pt>
                <c:pt idx="1">
                  <c:v>0.45714285714285713</c:v>
                </c:pt>
                <c:pt idx="2">
                  <c:v>0.11428571428571428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200"/>
              <a:t>PERKEMBANGAN PMI TAHUN 2018-2021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cat>
            <c:strRef>
              <c:f>'SEBARAN PMI '!$B$6:$B$10</c:f>
              <c:strCache>
                <c:ptCount val="5"/>
                <c:pt idx="0">
                  <c:v>SURADADI UTARA</c:v>
                </c:pt>
                <c:pt idx="1">
                  <c:v>SURADADI SELATAN</c:v>
                </c:pt>
                <c:pt idx="2">
                  <c:v>PENGATUNG</c:v>
                </c:pt>
                <c:pt idx="3">
                  <c:v>MIDANG </c:v>
                </c:pt>
                <c:pt idx="4">
                  <c:v>PRESAK</c:v>
                </c:pt>
              </c:strCache>
            </c:strRef>
          </c:cat>
          <c:val>
            <c:numRef>
              <c:f>'SEBARAN PMI '!$F$6:$F$10</c:f>
              <c:numCache>
                <c:formatCode>0%</c:formatCode>
                <c:ptCount val="5"/>
                <c:pt idx="0">
                  <c:v>0.22474747474747478</c:v>
                </c:pt>
                <c:pt idx="1">
                  <c:v>5.3030303030303032E-2</c:v>
                </c:pt>
                <c:pt idx="2">
                  <c:v>0.3257575757575758</c:v>
                </c:pt>
                <c:pt idx="3">
                  <c:v>0.22727272727272729</c:v>
                </c:pt>
                <c:pt idx="4">
                  <c:v>0.1691919191919192</c:v>
                </c:pt>
              </c:numCache>
            </c:numRef>
          </c:val>
          <c:smooth val="0"/>
        </c:ser>
        <c:ser>
          <c:idx val="1"/>
          <c:order val="1"/>
          <c:cat>
            <c:strRef>
              <c:f>'SEBARAN PMI '!$B$6:$B$10</c:f>
              <c:strCache>
                <c:ptCount val="5"/>
                <c:pt idx="0">
                  <c:v>SURADADI UTARA</c:v>
                </c:pt>
                <c:pt idx="1">
                  <c:v>SURADADI SELATAN</c:v>
                </c:pt>
                <c:pt idx="2">
                  <c:v>PENGATUNG</c:v>
                </c:pt>
                <c:pt idx="3">
                  <c:v>MIDANG </c:v>
                </c:pt>
                <c:pt idx="4">
                  <c:v>PRESAK</c:v>
                </c:pt>
              </c:strCache>
            </c:strRef>
          </c:cat>
          <c:val>
            <c:numRef>
              <c:f>'SEBARAN PMI '!$J$6:$J$10</c:f>
              <c:numCache>
                <c:formatCode>0%</c:formatCode>
                <c:ptCount val="5"/>
                <c:pt idx="0">
                  <c:v>0.23412698412698413</c:v>
                </c:pt>
                <c:pt idx="1">
                  <c:v>9.1269841269841265E-2</c:v>
                </c:pt>
                <c:pt idx="2">
                  <c:v>0.30952380952380953</c:v>
                </c:pt>
                <c:pt idx="3">
                  <c:v>0.18650793650793651</c:v>
                </c:pt>
                <c:pt idx="4">
                  <c:v>0.17857142857142855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368256"/>
        <c:axId val="130369792"/>
      </c:lineChart>
      <c:catAx>
        <c:axId val="130368256"/>
        <c:scaling>
          <c:orientation val="minMax"/>
        </c:scaling>
        <c:delete val="0"/>
        <c:axPos val="b"/>
        <c:majorTickMark val="none"/>
        <c:minorTickMark val="none"/>
        <c:tickLblPos val="nextTo"/>
        <c:crossAx val="130369792"/>
        <c:crosses val="autoZero"/>
        <c:auto val="1"/>
        <c:lblAlgn val="ctr"/>
        <c:lblOffset val="100"/>
        <c:noMultiLvlLbl val="0"/>
      </c:catAx>
      <c:valAx>
        <c:axId val="130369792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crossAx val="130368256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USIA PMI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'SEBARAN PMI '!$B$39</c:f>
              <c:strCache>
                <c:ptCount val="1"/>
                <c:pt idx="0">
                  <c:v>USIA ASLI</c:v>
                </c:pt>
              </c:strCache>
            </c:strRef>
          </c:tx>
          <c:invertIfNegative val="0"/>
          <c:val>
            <c:numRef>
              <c:f>'SEBARAN PMI '!$C$39:$E$39</c:f>
              <c:numCache>
                <c:formatCode>General</c:formatCode>
                <c:ptCount val="3"/>
                <c:pt idx="0">
                  <c:v>18</c:v>
                </c:pt>
                <c:pt idx="1">
                  <c:v>34</c:v>
                </c:pt>
                <c:pt idx="2">
                  <c:v>67</c:v>
                </c:pt>
              </c:numCache>
            </c:numRef>
          </c:val>
        </c:ser>
        <c:ser>
          <c:idx val="1"/>
          <c:order val="1"/>
          <c:tx>
            <c:strRef>
              <c:f>'SEBARAN PMI '!$B$40</c:f>
              <c:strCache>
                <c:ptCount val="1"/>
                <c:pt idx="0">
                  <c:v>USIA DI KTP</c:v>
                </c:pt>
              </c:strCache>
            </c:strRef>
          </c:tx>
          <c:invertIfNegative val="0"/>
          <c:val>
            <c:numRef>
              <c:f>'SEBARAN PMI '!$C$40:$E$40</c:f>
              <c:numCache>
                <c:formatCode>General</c:formatCode>
                <c:ptCount val="3"/>
                <c:pt idx="0">
                  <c:v>18</c:v>
                </c:pt>
                <c:pt idx="1">
                  <c:v>34</c:v>
                </c:pt>
                <c:pt idx="2">
                  <c:v>60</c:v>
                </c:pt>
              </c:numCache>
            </c:numRef>
          </c:val>
        </c:ser>
        <c:ser>
          <c:idx val="2"/>
          <c:order val="2"/>
          <c:tx>
            <c:strRef>
              <c:f>'SEBARAN PMI '!$B$41</c:f>
              <c:strCache>
                <c:ptCount val="1"/>
                <c:pt idx="0">
                  <c:v>USIA DIPASSPOR</c:v>
                </c:pt>
              </c:strCache>
            </c:strRef>
          </c:tx>
          <c:invertIfNegative val="0"/>
          <c:val>
            <c:numRef>
              <c:f>'SEBARAN PMI '!$C$41:$E$41</c:f>
              <c:numCache>
                <c:formatCode>General</c:formatCode>
                <c:ptCount val="3"/>
                <c:pt idx="0">
                  <c:v>20</c:v>
                </c:pt>
                <c:pt idx="1">
                  <c:v>32</c:v>
                </c:pt>
                <c:pt idx="2">
                  <c:v>60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10444160"/>
        <c:axId val="10519680"/>
      </c:barChart>
      <c:catAx>
        <c:axId val="10444160"/>
        <c:scaling>
          <c:orientation val="minMax"/>
        </c:scaling>
        <c:delete val="0"/>
        <c:axPos val="b"/>
        <c:majorTickMark val="none"/>
        <c:minorTickMark val="none"/>
        <c:tickLblPos val="nextTo"/>
        <c:crossAx val="10519680"/>
        <c:crosses val="autoZero"/>
        <c:auto val="1"/>
        <c:lblAlgn val="ctr"/>
        <c:lblOffset val="100"/>
        <c:noMultiLvlLbl val="0"/>
      </c:catAx>
      <c:valAx>
        <c:axId val="10519680"/>
        <c:scaling>
          <c:orientation val="minMax"/>
        </c:scaling>
        <c:delete val="1"/>
        <c:axPos val="l"/>
        <c:numFmt formatCode="General" sourceLinked="1"/>
        <c:majorTickMark val="out"/>
        <c:minorTickMark val="none"/>
        <c:tickLblPos val="nextTo"/>
        <c:crossAx val="10444160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/>
            </a:pPr>
            <a:r>
              <a:rPr lang="en-US" sz="1050"/>
              <a:t>TINGKAT PENDIDIKAN PMI DESA SURADADI</a:t>
            </a:r>
          </a:p>
        </c:rich>
      </c:tx>
      <c:layout/>
      <c:overlay val="0"/>
      <c:spPr>
        <a:solidFill>
          <a:schemeClr val="accent2"/>
        </a:solidFill>
      </c:spPr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'PENDIDIKAN PMI'!$D$5:$I$5</c:f>
              <c:strCache>
                <c:ptCount val="5"/>
                <c:pt idx="0">
                  <c:v>TIDAK SEKOLAH</c:v>
                </c:pt>
                <c:pt idx="1">
                  <c:v>SD</c:v>
                </c:pt>
                <c:pt idx="2">
                  <c:v>SMP</c:v>
                </c:pt>
                <c:pt idx="3">
                  <c:v>SLTA</c:v>
                </c:pt>
                <c:pt idx="4">
                  <c:v>PERGURUAN TINGGI</c:v>
                </c:pt>
              </c:strCache>
            </c:strRef>
          </c:cat>
          <c:val>
            <c:numRef>
              <c:f>'PENDIDIKAN PMI'!$D$12:$I$12</c:f>
              <c:numCache>
                <c:formatCode>0%</c:formatCode>
                <c:ptCount val="6"/>
                <c:pt idx="0">
                  <c:v>1.984126984126984E-2</c:v>
                </c:pt>
                <c:pt idx="1">
                  <c:v>0.45634920634920634</c:v>
                </c:pt>
                <c:pt idx="2">
                  <c:v>0.32539682539682535</c:v>
                </c:pt>
                <c:pt idx="3">
                  <c:v>0.18253968253968253</c:v>
                </c:pt>
                <c:pt idx="4">
                  <c:v>1.5873015873015872E-2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30470656"/>
        <c:axId val="130472192"/>
        <c:axId val="0"/>
      </c:bar3DChart>
      <c:catAx>
        <c:axId val="130470656"/>
        <c:scaling>
          <c:orientation val="minMax"/>
        </c:scaling>
        <c:delete val="0"/>
        <c:axPos val="b"/>
        <c:majorTickMark val="none"/>
        <c:minorTickMark val="none"/>
        <c:tickLblPos val="nextTo"/>
        <c:crossAx val="130472192"/>
        <c:crosses val="autoZero"/>
        <c:auto val="1"/>
        <c:lblAlgn val="ctr"/>
        <c:lblOffset val="100"/>
        <c:noMultiLvlLbl val="0"/>
      </c:catAx>
      <c:valAx>
        <c:axId val="130472192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crossAx val="130470656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400"/>
              <a:t>SUMBER INFORMASI PERTAMA JADI PMI</a:t>
            </a:r>
          </a:p>
        </c:rich>
      </c:tx>
      <c:layout/>
      <c:overlay val="0"/>
      <c:spPr>
        <a:solidFill>
          <a:schemeClr val="accent2"/>
        </a:solidFill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'SUMBER INFORMASI PERTAMA'!$B$8:$B$12</c:f>
              <c:strCache>
                <c:ptCount val="5"/>
                <c:pt idx="0">
                  <c:v>CALO</c:v>
                </c:pt>
                <c:pt idx="1">
                  <c:v>TEMAN</c:v>
                </c:pt>
                <c:pt idx="2">
                  <c:v>KELUARGA</c:v>
                </c:pt>
                <c:pt idx="3">
                  <c:v>PEJABAT PEMERINTAH</c:v>
                </c:pt>
                <c:pt idx="4">
                  <c:v>P3MI</c:v>
                </c:pt>
              </c:strCache>
            </c:strRef>
          </c:cat>
          <c:val>
            <c:numRef>
              <c:f>'SUMBER INFORMASI PERTAMA'!$D$8:$D$12</c:f>
              <c:numCache>
                <c:formatCode>0.0%</c:formatCode>
                <c:ptCount val="5"/>
                <c:pt idx="0">
                  <c:v>0.82936507936507931</c:v>
                </c:pt>
                <c:pt idx="1">
                  <c:v>8.3333333333333329E-2</c:v>
                </c:pt>
                <c:pt idx="2">
                  <c:v>5.9523809523809521E-2</c:v>
                </c:pt>
                <c:pt idx="3">
                  <c:v>1.5873015873015872E-2</c:v>
                </c:pt>
                <c:pt idx="4">
                  <c:v>1.1904761904761904E-2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130489344"/>
        <c:axId val="130499328"/>
      </c:barChart>
      <c:catAx>
        <c:axId val="130489344"/>
        <c:scaling>
          <c:orientation val="minMax"/>
        </c:scaling>
        <c:delete val="0"/>
        <c:axPos val="b"/>
        <c:majorTickMark val="none"/>
        <c:minorTickMark val="none"/>
        <c:tickLblPos val="nextTo"/>
        <c:crossAx val="130499328"/>
        <c:crosses val="autoZero"/>
        <c:auto val="1"/>
        <c:lblAlgn val="ctr"/>
        <c:lblOffset val="100"/>
        <c:noMultiLvlLbl val="0"/>
      </c:catAx>
      <c:valAx>
        <c:axId val="130499328"/>
        <c:scaling>
          <c:orientation val="minMax"/>
        </c:scaling>
        <c:delete val="1"/>
        <c:axPos val="l"/>
        <c:numFmt formatCode="0.0%" sourceLinked="1"/>
        <c:majorTickMark val="out"/>
        <c:minorTickMark val="none"/>
        <c:tickLblPos val="nextTo"/>
        <c:crossAx val="13048934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PENGURUSAN DOKUMEN PMI</a:t>
            </a:r>
          </a:p>
        </c:rich>
      </c:tx>
      <c:layout/>
      <c:overlay val="0"/>
      <c:spPr>
        <a:solidFill>
          <a:schemeClr val="accent2"/>
        </a:solidFill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Lbls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'PENGURUSAN DOKUMEN PMI'!$B$5:$B$8</c:f>
              <c:strCache>
                <c:ptCount val="4"/>
                <c:pt idx="0">
                  <c:v>CALO</c:v>
                </c:pt>
                <c:pt idx="1">
                  <c:v>MENGURUS SENDIRI</c:v>
                </c:pt>
                <c:pt idx="2">
                  <c:v>KELUARGA</c:v>
                </c:pt>
                <c:pt idx="3">
                  <c:v>P3MI</c:v>
                </c:pt>
              </c:strCache>
            </c:strRef>
          </c:cat>
          <c:val>
            <c:numRef>
              <c:f>'PENGURUSAN DOKUMEN PMI'!$D$5:$D$8</c:f>
              <c:numCache>
                <c:formatCode>0%</c:formatCode>
                <c:ptCount val="4"/>
                <c:pt idx="0">
                  <c:v>0.84552845528455289</c:v>
                </c:pt>
                <c:pt idx="1">
                  <c:v>0.13821138211382114</c:v>
                </c:pt>
                <c:pt idx="2">
                  <c:v>4.0650406504065045E-3</c:v>
                </c:pt>
                <c:pt idx="3">
                  <c:v>1.2195121951219513E-2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40"/>
        <c:axId val="130573440"/>
        <c:axId val="130574976"/>
      </c:barChart>
      <c:catAx>
        <c:axId val="130573440"/>
        <c:scaling>
          <c:orientation val="minMax"/>
        </c:scaling>
        <c:delete val="0"/>
        <c:axPos val="b"/>
        <c:majorTickMark val="none"/>
        <c:minorTickMark val="none"/>
        <c:tickLblPos val="nextTo"/>
        <c:crossAx val="130574976"/>
        <c:crosses val="autoZero"/>
        <c:auto val="1"/>
        <c:lblAlgn val="ctr"/>
        <c:lblOffset val="100"/>
        <c:noMultiLvlLbl val="0"/>
      </c:catAx>
      <c:valAx>
        <c:axId val="130574976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crossAx val="13057344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KEPEMILIKAN KONTRAK KERJA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'KEPEMILIKAN KONTRAK'!$AC$6:$AD$6</c:f>
              <c:strCache>
                <c:ptCount val="2"/>
                <c:pt idx="0">
                  <c:v>ADA</c:v>
                </c:pt>
                <c:pt idx="1">
                  <c:v>TIDAK ADA</c:v>
                </c:pt>
              </c:strCache>
            </c:strRef>
          </c:cat>
          <c:val>
            <c:numRef>
              <c:f>'KEPEMILIKAN KONTRAK'!$AC$13:$AD$13</c:f>
              <c:numCache>
                <c:formatCode>0%</c:formatCode>
                <c:ptCount val="2"/>
                <c:pt idx="0">
                  <c:v>0.76271186440677963</c:v>
                </c:pt>
                <c:pt idx="1">
                  <c:v>0.23728813559322035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131026304"/>
        <c:axId val="131048576"/>
      </c:barChart>
      <c:catAx>
        <c:axId val="131026304"/>
        <c:scaling>
          <c:orientation val="minMax"/>
        </c:scaling>
        <c:delete val="0"/>
        <c:axPos val="b"/>
        <c:majorTickMark val="none"/>
        <c:minorTickMark val="none"/>
        <c:tickLblPos val="nextTo"/>
        <c:crossAx val="131048576"/>
        <c:crosses val="autoZero"/>
        <c:auto val="1"/>
        <c:lblAlgn val="ctr"/>
        <c:lblOffset val="100"/>
        <c:noMultiLvlLbl val="0"/>
      </c:catAx>
      <c:valAx>
        <c:axId val="131048576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13102630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200"/>
              <a:t>NEGARA TUJUAN PMI</a:t>
            </a:r>
          </a:p>
        </c:rich>
      </c:tx>
      <c:layout/>
      <c:overlay val="0"/>
      <c:spPr>
        <a:solidFill>
          <a:schemeClr val="accent2"/>
        </a:solidFill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'SEBARAN NEGARA TUJUAN'!$C$5:$N$5</c:f>
              <c:strCache>
                <c:ptCount val="12"/>
                <c:pt idx="0">
                  <c:v>ABU DHABI</c:v>
                </c:pt>
                <c:pt idx="1">
                  <c:v>ARAB SAUDI</c:v>
                </c:pt>
                <c:pt idx="2">
                  <c:v>AUSTRALIA</c:v>
                </c:pt>
                <c:pt idx="3">
                  <c:v>BELANDA</c:v>
                </c:pt>
                <c:pt idx="4">
                  <c:v>DUBAI</c:v>
                </c:pt>
                <c:pt idx="5">
                  <c:v>HONGKONG</c:v>
                </c:pt>
                <c:pt idx="6">
                  <c:v>JEPANG</c:v>
                </c:pt>
                <c:pt idx="7">
                  <c:v>MALAYSIA</c:v>
                </c:pt>
                <c:pt idx="8">
                  <c:v>OMAN</c:v>
                </c:pt>
                <c:pt idx="9">
                  <c:v>SINGAPURA</c:v>
                </c:pt>
                <c:pt idx="10">
                  <c:v>TAIWAN</c:v>
                </c:pt>
                <c:pt idx="11">
                  <c:v>THAIF</c:v>
                </c:pt>
              </c:strCache>
            </c:strRef>
          </c:cat>
          <c:val>
            <c:numRef>
              <c:f>'SEBARAN NEGARA TUJUAN'!$C$12:$N$12</c:f>
              <c:numCache>
                <c:formatCode>0.0%</c:formatCode>
                <c:ptCount val="12"/>
                <c:pt idx="0">
                  <c:v>3.968253968253968E-3</c:v>
                </c:pt>
                <c:pt idx="1">
                  <c:v>4.3650793650793648E-2</c:v>
                </c:pt>
                <c:pt idx="2">
                  <c:v>3.968253968253968E-3</c:v>
                </c:pt>
                <c:pt idx="3">
                  <c:v>3.968253968253968E-3</c:v>
                </c:pt>
                <c:pt idx="4">
                  <c:v>3.968253968253968E-3</c:v>
                </c:pt>
                <c:pt idx="5">
                  <c:v>7.9365079365079361E-3</c:v>
                </c:pt>
                <c:pt idx="6">
                  <c:v>3.5714285714285712E-2</c:v>
                </c:pt>
                <c:pt idx="7">
                  <c:v>0.87698412698412698</c:v>
                </c:pt>
                <c:pt idx="8">
                  <c:v>7.9365079365079361E-3</c:v>
                </c:pt>
                <c:pt idx="9">
                  <c:v>3.968253968253968E-3</c:v>
                </c:pt>
                <c:pt idx="10">
                  <c:v>3.968253968253968E-3</c:v>
                </c:pt>
                <c:pt idx="11">
                  <c:v>3.968253968253968E-3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-25"/>
        <c:axId val="130723200"/>
        <c:axId val="130942080"/>
      </c:barChart>
      <c:catAx>
        <c:axId val="130723200"/>
        <c:scaling>
          <c:orientation val="minMax"/>
        </c:scaling>
        <c:delete val="0"/>
        <c:axPos val="b"/>
        <c:majorTickMark val="none"/>
        <c:minorTickMark val="none"/>
        <c:tickLblPos val="nextTo"/>
        <c:crossAx val="130942080"/>
        <c:crosses val="autoZero"/>
        <c:auto val="1"/>
        <c:lblAlgn val="ctr"/>
        <c:lblOffset val="100"/>
        <c:noMultiLvlLbl val="0"/>
      </c:catAx>
      <c:valAx>
        <c:axId val="130942080"/>
        <c:scaling>
          <c:orientation val="minMax"/>
        </c:scaling>
        <c:delete val="1"/>
        <c:axPos val="l"/>
        <c:numFmt formatCode="0.0%" sourceLinked="1"/>
        <c:majorTickMark val="out"/>
        <c:minorTickMark val="none"/>
        <c:tickLblPos val="nextTo"/>
        <c:crossAx val="130723200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581025</xdr:colOff>
      <xdr:row>0</xdr:row>
      <xdr:rowOff>14287</xdr:rowOff>
    </xdr:from>
    <xdr:to>
      <xdr:col>11</xdr:col>
      <xdr:colOff>590550</xdr:colOff>
      <xdr:row>13</xdr:row>
      <xdr:rowOff>104775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571499</xdr:colOff>
      <xdr:row>15</xdr:row>
      <xdr:rowOff>13605</xdr:rowOff>
    </xdr:from>
    <xdr:to>
      <xdr:col>11</xdr:col>
      <xdr:colOff>544286</xdr:colOff>
      <xdr:row>33</xdr:row>
      <xdr:rowOff>27212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166687</xdr:rowOff>
    </xdr:from>
    <xdr:to>
      <xdr:col>3</xdr:col>
      <xdr:colOff>1190625</xdr:colOff>
      <xdr:row>26</xdr:row>
      <xdr:rowOff>95250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172130</xdr:rowOff>
    </xdr:from>
    <xdr:to>
      <xdr:col>3</xdr:col>
      <xdr:colOff>1143000</xdr:colOff>
      <xdr:row>26</xdr:row>
      <xdr:rowOff>186418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54428</xdr:colOff>
      <xdr:row>46</xdr:row>
      <xdr:rowOff>159203</xdr:rowOff>
    </xdr:from>
    <xdr:to>
      <xdr:col>2</xdr:col>
      <xdr:colOff>1823357</xdr:colOff>
      <xdr:row>61</xdr:row>
      <xdr:rowOff>44903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9524</xdr:colOff>
      <xdr:row>43</xdr:row>
      <xdr:rowOff>180975</xdr:rowOff>
    </xdr:from>
    <xdr:to>
      <xdr:col>4</xdr:col>
      <xdr:colOff>9525</xdr:colOff>
      <xdr:row>56</xdr:row>
      <xdr:rowOff>166687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10</xdr:row>
      <xdr:rowOff>152399</xdr:rowOff>
    </xdr:from>
    <xdr:to>
      <xdr:col>4</xdr:col>
      <xdr:colOff>54429</xdr:colOff>
      <xdr:row>25</xdr:row>
      <xdr:rowOff>38099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101797</xdr:colOff>
      <xdr:row>16</xdr:row>
      <xdr:rowOff>6176</xdr:rowOff>
    </xdr:from>
    <xdr:to>
      <xdr:col>6</xdr:col>
      <xdr:colOff>22411</xdr:colOff>
      <xdr:row>30</xdr:row>
      <xdr:rowOff>82376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1437409</xdr:colOff>
      <xdr:row>33</xdr:row>
      <xdr:rowOff>31173</xdr:rowOff>
    </xdr:from>
    <xdr:to>
      <xdr:col>9</xdr:col>
      <xdr:colOff>1021772</xdr:colOff>
      <xdr:row>47</xdr:row>
      <xdr:rowOff>3463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161925</xdr:rowOff>
    </xdr:from>
    <xdr:to>
      <xdr:col>7</xdr:col>
      <xdr:colOff>326571</xdr:colOff>
      <xdr:row>26</xdr:row>
      <xdr:rowOff>40821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166687</xdr:rowOff>
    </xdr:from>
    <xdr:to>
      <xdr:col>3</xdr:col>
      <xdr:colOff>1476374</xdr:colOff>
      <xdr:row>30</xdr:row>
      <xdr:rowOff>19051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11</xdr:row>
      <xdr:rowOff>171449</xdr:rowOff>
    </xdr:from>
    <xdr:to>
      <xdr:col>5</xdr:col>
      <xdr:colOff>161925</xdr:colOff>
      <xdr:row>30</xdr:row>
      <xdr:rowOff>104774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566737</xdr:colOff>
      <xdr:row>15</xdr:row>
      <xdr:rowOff>80962</xdr:rowOff>
    </xdr:from>
    <xdr:to>
      <xdr:col>29</xdr:col>
      <xdr:colOff>661987</xdr:colOff>
      <xdr:row>29</xdr:row>
      <xdr:rowOff>157162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180975</xdr:colOff>
      <xdr:row>25</xdr:row>
      <xdr:rowOff>104775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105775" cy="4867275"/>
        </a:xfrm>
        <a:prstGeom prst="rect">
          <a:avLst/>
        </a:prstGeom>
      </xdr:spPr>
    </xdr:pic>
    <xdr:clientData/>
  </xdr:twoCellAnchor>
  <xdr:oneCellAnchor>
    <xdr:from>
      <xdr:col>0</xdr:col>
      <xdr:colOff>1</xdr:colOff>
      <xdr:row>0</xdr:row>
      <xdr:rowOff>0</xdr:rowOff>
    </xdr:from>
    <xdr:ext cx="8553450" cy="1990725"/>
    <xdr:sp macro="" textlink="">
      <xdr:nvSpPr>
        <xdr:cNvPr id="3" name="Rectangle 2"/>
        <xdr:cNvSpPr/>
      </xdr:nvSpPr>
      <xdr:spPr>
        <a:xfrm>
          <a:off x="1" y="0"/>
          <a:ext cx="8553450" cy="199072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32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PENDATAAN PMI</a:t>
          </a:r>
          <a:r>
            <a:rPr lang="en-US" sz="32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 DESA SURADADI </a:t>
          </a:r>
        </a:p>
        <a:p>
          <a:pPr algn="ctr"/>
          <a:r>
            <a:rPr lang="en-US" sz="3200" b="1" cap="none" spc="0" baseline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TAHUN 2021</a:t>
          </a:r>
          <a:endParaRPr lang="en-US" sz="3200" b="1" cap="none" spc="0">
            <a:ln w="1905"/>
            <a:gradFill>
              <a:gsLst>
                <a:gs pos="0">
                  <a:schemeClr val="accent6">
                    <a:shade val="20000"/>
                    <a:satMod val="200000"/>
                  </a:schemeClr>
                </a:gs>
                <a:gs pos="78000">
                  <a:schemeClr val="accent6">
                    <a:tint val="90000"/>
                    <a:shade val="89000"/>
                    <a:satMod val="220000"/>
                  </a:schemeClr>
                </a:gs>
                <a:gs pos="100000">
                  <a:schemeClr val="accent6">
                    <a:tint val="12000"/>
                    <a:satMod val="255000"/>
                  </a:schemeClr>
                </a:gs>
              </a:gsLst>
              <a:lin ang="5400000"/>
            </a:gradFill>
            <a:effectLst>
              <a:innerShdw blurRad="69850" dist="43180" dir="5400000">
                <a:srgbClr val="000000">
                  <a:alpha val="65000"/>
                </a:srgbClr>
              </a:innerShdw>
            </a:effectLst>
          </a:endParaRPr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57150</xdr:rowOff>
    </xdr:from>
    <xdr:to>
      <xdr:col>7</xdr:col>
      <xdr:colOff>238125</xdr:colOff>
      <xdr:row>31</xdr:row>
      <xdr:rowOff>109537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zoomScale="70" zoomScaleNormal="70" workbookViewId="0">
      <selection activeCell="O27" sqref="O27"/>
    </sheetView>
  </sheetViews>
  <sheetFormatPr defaultRowHeight="15" x14ac:dyDescent="0.25"/>
  <cols>
    <col min="2" max="2" width="26.5703125" customWidth="1"/>
    <col min="3" max="3" width="12.7109375" customWidth="1"/>
    <col min="4" max="4" width="16.28515625" customWidth="1"/>
  </cols>
  <sheetData>
    <row r="1" spans="1:4" x14ac:dyDescent="0.25">
      <c r="A1" s="109" t="s">
        <v>56</v>
      </c>
      <c r="B1" s="109"/>
      <c r="C1" s="109"/>
      <c r="D1" s="109"/>
    </row>
    <row r="2" spans="1:4" x14ac:dyDescent="0.25">
      <c r="A2" s="109"/>
      <c r="B2" s="109"/>
      <c r="C2" s="109"/>
      <c r="D2" s="109"/>
    </row>
    <row r="4" spans="1:4" ht="30" x14ac:dyDescent="0.25">
      <c r="A4" s="48" t="s">
        <v>10</v>
      </c>
      <c r="B4" s="48" t="s">
        <v>49</v>
      </c>
      <c r="C4" s="49" t="s">
        <v>55</v>
      </c>
      <c r="D4" s="48" t="s">
        <v>27</v>
      </c>
    </row>
    <row r="5" spans="1:4" x14ac:dyDescent="0.25">
      <c r="A5" s="34">
        <v>1</v>
      </c>
      <c r="B5" s="50" t="s">
        <v>2</v>
      </c>
      <c r="C5" s="51">
        <v>56</v>
      </c>
      <c r="D5" s="52">
        <f>1/$C$12*C5</f>
        <v>0.22310756972111553</v>
      </c>
    </row>
    <row r="6" spans="1:4" x14ac:dyDescent="0.25">
      <c r="A6" s="34">
        <v>2</v>
      </c>
      <c r="B6" s="50" t="s">
        <v>48</v>
      </c>
      <c r="C6" s="51">
        <v>2</v>
      </c>
      <c r="D6" s="52">
        <f t="shared" ref="D6:D11" si="0">1/$C$12*C6</f>
        <v>7.9681274900398405E-3</v>
      </c>
    </row>
    <row r="7" spans="1:4" x14ac:dyDescent="0.25">
      <c r="A7" s="34">
        <v>3</v>
      </c>
      <c r="B7" s="50" t="s">
        <v>50</v>
      </c>
      <c r="C7" s="51">
        <v>7</v>
      </c>
      <c r="D7" s="52">
        <f t="shared" si="0"/>
        <v>2.7888446215139442E-2</v>
      </c>
    </row>
    <row r="8" spans="1:4" x14ac:dyDescent="0.25">
      <c r="A8" s="34">
        <v>4</v>
      </c>
      <c r="B8" s="50" t="s">
        <v>51</v>
      </c>
      <c r="C8" s="51">
        <v>15</v>
      </c>
      <c r="D8" s="52">
        <f t="shared" si="0"/>
        <v>5.9760956175298807E-2</v>
      </c>
    </row>
    <row r="9" spans="1:4" x14ac:dyDescent="0.25">
      <c r="A9" s="34">
        <v>5</v>
      </c>
      <c r="B9" s="50" t="s">
        <v>52</v>
      </c>
      <c r="C9" s="51">
        <v>32</v>
      </c>
      <c r="D9" s="52">
        <f t="shared" si="0"/>
        <v>0.12749003984063745</v>
      </c>
    </row>
    <row r="10" spans="1:4" x14ac:dyDescent="0.25">
      <c r="A10" s="34">
        <v>6</v>
      </c>
      <c r="B10" s="50" t="s">
        <v>53</v>
      </c>
      <c r="C10" s="51">
        <v>90</v>
      </c>
      <c r="D10" s="52">
        <f t="shared" si="0"/>
        <v>0.35856573705179284</v>
      </c>
    </row>
    <row r="11" spans="1:4" x14ac:dyDescent="0.25">
      <c r="A11" s="34">
        <v>7</v>
      </c>
      <c r="B11" s="50" t="s">
        <v>54</v>
      </c>
      <c r="C11" s="51">
        <v>49</v>
      </c>
      <c r="D11" s="52">
        <f t="shared" si="0"/>
        <v>0.19521912350597609</v>
      </c>
    </row>
    <row r="12" spans="1:4" x14ac:dyDescent="0.25">
      <c r="A12" s="108" t="s">
        <v>17</v>
      </c>
      <c r="B12" s="108"/>
      <c r="C12" s="46">
        <f>SUM(C5:C11)</f>
        <v>251</v>
      </c>
      <c r="D12" s="41">
        <f>SUM(D5:D11)</f>
        <v>1</v>
      </c>
    </row>
    <row r="13" spans="1:4" x14ac:dyDescent="0.25">
      <c r="A13" s="107" t="s">
        <v>45</v>
      </c>
      <c r="B13" s="107"/>
      <c r="C13" s="107"/>
      <c r="D13" s="107"/>
    </row>
    <row r="16" spans="1:4" x14ac:dyDescent="0.25">
      <c r="A16" s="110" t="s">
        <v>59</v>
      </c>
      <c r="B16" s="110"/>
      <c r="C16" s="110"/>
      <c r="D16" s="110"/>
    </row>
    <row r="17" spans="1:4" x14ac:dyDescent="0.25">
      <c r="A17" s="110"/>
      <c r="B17" s="110"/>
      <c r="C17" s="110"/>
      <c r="D17" s="110"/>
    </row>
    <row r="18" spans="1:4" x14ac:dyDescent="0.25">
      <c r="A18" s="53"/>
      <c r="B18" s="53"/>
      <c r="C18" s="53"/>
      <c r="D18" s="53"/>
    </row>
    <row r="19" spans="1:4" x14ac:dyDescent="0.25">
      <c r="A19" s="47" t="s">
        <v>10</v>
      </c>
      <c r="B19" s="47" t="s">
        <v>30</v>
      </c>
      <c r="C19" s="47" t="s">
        <v>13</v>
      </c>
      <c r="D19" s="47" t="s">
        <v>27</v>
      </c>
    </row>
    <row r="20" spans="1:4" x14ac:dyDescent="0.25">
      <c r="A20" s="34">
        <v>1</v>
      </c>
      <c r="B20" s="36" t="s">
        <v>57</v>
      </c>
      <c r="C20" s="34">
        <v>101</v>
      </c>
      <c r="D20" s="35">
        <f>1/$C$22*C20</f>
        <v>0.40239043824701193</v>
      </c>
    </row>
    <row r="21" spans="1:4" x14ac:dyDescent="0.25">
      <c r="A21" s="34">
        <v>2</v>
      </c>
      <c r="B21" s="36" t="s">
        <v>58</v>
      </c>
      <c r="C21" s="34">
        <v>150</v>
      </c>
      <c r="D21" s="35">
        <f>1/$C$22*C21</f>
        <v>0.59760956175298807</v>
      </c>
    </row>
    <row r="22" spans="1:4" x14ac:dyDescent="0.25">
      <c r="A22" s="111" t="s">
        <v>17</v>
      </c>
      <c r="B22" s="111"/>
      <c r="C22" s="47">
        <f>SUM(C20:C21)</f>
        <v>251</v>
      </c>
      <c r="D22" s="41">
        <f>SUM(D20:D21)</f>
        <v>1</v>
      </c>
    </row>
    <row r="23" spans="1:4" x14ac:dyDescent="0.25">
      <c r="A23" s="107" t="s">
        <v>45</v>
      </c>
      <c r="B23" s="107"/>
      <c r="C23" s="107"/>
      <c r="D23" s="107"/>
    </row>
  </sheetData>
  <mergeCells count="6">
    <mergeCell ref="A23:D23"/>
    <mergeCell ref="A12:B12"/>
    <mergeCell ref="A1:D2"/>
    <mergeCell ref="A13:D13"/>
    <mergeCell ref="A16:D17"/>
    <mergeCell ref="A22:B22"/>
  </mergeCells>
  <printOptions horizontalCentered="1" verticalCentered="1"/>
  <pageMargins left="0" right="0" top="0" bottom="0" header="0.3" footer="0.3"/>
  <pageSetup paperSize="9" orientation="landscape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topLeftCell="A4" workbookViewId="0">
      <selection activeCell="A4" sqref="A4:B10"/>
    </sheetView>
  </sheetViews>
  <sheetFormatPr defaultRowHeight="15" x14ac:dyDescent="0.25"/>
  <cols>
    <col min="2" max="2" width="35.140625" customWidth="1"/>
    <col min="3" max="3" width="15.85546875" customWidth="1"/>
    <col min="4" max="4" width="18.28515625" customWidth="1"/>
    <col min="5" max="5" width="23.140625" customWidth="1"/>
  </cols>
  <sheetData>
    <row r="1" spans="1:5" x14ac:dyDescent="0.25">
      <c r="A1" s="114" t="s">
        <v>46</v>
      </c>
      <c r="B1" s="114"/>
      <c r="C1" s="114"/>
      <c r="D1" s="114"/>
    </row>
    <row r="2" spans="1:5" x14ac:dyDescent="0.25">
      <c r="A2" s="114"/>
      <c r="B2" s="114"/>
      <c r="C2" s="114"/>
      <c r="D2" s="114"/>
    </row>
    <row r="4" spans="1:5" x14ac:dyDescent="0.25">
      <c r="A4" s="115" t="s">
        <v>10</v>
      </c>
      <c r="B4" s="115" t="s">
        <v>11</v>
      </c>
      <c r="C4" s="117" t="s">
        <v>43</v>
      </c>
      <c r="D4" s="117"/>
      <c r="E4" s="112"/>
    </row>
    <row r="5" spans="1:5" x14ac:dyDescent="0.25">
      <c r="A5" s="115"/>
      <c r="B5" s="115"/>
      <c r="C5" s="43" t="s">
        <v>47</v>
      </c>
      <c r="D5" s="43" t="s">
        <v>2</v>
      </c>
      <c r="E5" s="112"/>
    </row>
    <row r="6" spans="1:5" x14ac:dyDescent="0.25">
      <c r="A6" s="2">
        <v>1</v>
      </c>
      <c r="B6" s="57" t="s">
        <v>63</v>
      </c>
      <c r="C6" s="45">
        <v>3</v>
      </c>
      <c r="D6" s="45">
        <v>33</v>
      </c>
    </row>
    <row r="7" spans="1:5" x14ac:dyDescent="0.25">
      <c r="A7" s="2">
        <v>2</v>
      </c>
      <c r="B7" s="57" t="s">
        <v>64</v>
      </c>
      <c r="C7" s="45">
        <v>4</v>
      </c>
      <c r="D7" s="45">
        <v>11</v>
      </c>
    </row>
    <row r="8" spans="1:5" x14ac:dyDescent="0.25">
      <c r="A8" s="2">
        <v>3</v>
      </c>
      <c r="B8" s="57" t="s">
        <v>65</v>
      </c>
      <c r="C8" s="45">
        <v>8</v>
      </c>
      <c r="D8" s="45">
        <v>34</v>
      </c>
    </row>
    <row r="9" spans="1:5" x14ac:dyDescent="0.25">
      <c r="A9" s="2">
        <v>4</v>
      </c>
      <c r="B9" s="57" t="s">
        <v>66</v>
      </c>
      <c r="C9" s="45">
        <v>3</v>
      </c>
      <c r="D9" s="45">
        <v>10</v>
      </c>
    </row>
    <row r="10" spans="1:5" x14ac:dyDescent="0.25">
      <c r="A10" s="2">
        <v>5</v>
      </c>
      <c r="B10" s="58" t="s">
        <v>67</v>
      </c>
      <c r="C10" s="45">
        <v>4</v>
      </c>
      <c r="D10" s="45">
        <v>35</v>
      </c>
    </row>
    <row r="11" spans="1:5" x14ac:dyDescent="0.25">
      <c r="A11" s="116" t="s">
        <v>17</v>
      </c>
      <c r="B11" s="116"/>
      <c r="C11" s="42">
        <f>SUM(C6:C10)</f>
        <v>22</v>
      </c>
      <c r="D11" s="42">
        <f>SUM(D6:D10)</f>
        <v>123</v>
      </c>
    </row>
    <row r="12" spans="1:5" x14ac:dyDescent="0.25">
      <c r="A12" s="113" t="s">
        <v>27</v>
      </c>
      <c r="B12" s="113"/>
      <c r="C12" s="44">
        <f>1/SUM($C$11:$D$11)*C11</f>
        <v>0.15172413793103448</v>
      </c>
      <c r="D12" s="44">
        <f>1/SUM($C$11:$D$11)*D11</f>
        <v>0.84827586206896555</v>
      </c>
    </row>
    <row r="13" spans="1:5" x14ac:dyDescent="0.25">
      <c r="A13" s="107" t="s">
        <v>45</v>
      </c>
      <c r="B13" s="107"/>
      <c r="C13" s="107"/>
      <c r="D13" s="107"/>
    </row>
  </sheetData>
  <mergeCells count="8">
    <mergeCell ref="E4:E5"/>
    <mergeCell ref="A12:B12"/>
    <mergeCell ref="A13:D13"/>
    <mergeCell ref="A1:D2"/>
    <mergeCell ref="A4:A5"/>
    <mergeCell ref="B4:B5"/>
    <mergeCell ref="A11:B11"/>
    <mergeCell ref="C4:D4"/>
  </mergeCells>
  <printOptions horizontalCentered="1" verticalCentered="1"/>
  <pageMargins left="0.7" right="0.7" top="0.75" bottom="0.75" header="0.3" footer="0.3"/>
  <pageSetup paperSize="9" orientation="landscape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opLeftCell="A16" zoomScale="70" zoomScaleNormal="70" workbookViewId="0">
      <selection activeCell="K44" sqref="K44"/>
    </sheetView>
  </sheetViews>
  <sheetFormatPr defaultRowHeight="15" x14ac:dyDescent="0.25"/>
  <cols>
    <col min="2" max="2" width="32.85546875" customWidth="1"/>
    <col min="3" max="3" width="27.5703125" customWidth="1"/>
    <col min="4" max="4" width="17.42578125" customWidth="1"/>
  </cols>
  <sheetData>
    <row r="1" spans="1:4" x14ac:dyDescent="0.25">
      <c r="A1" s="114" t="s">
        <v>35</v>
      </c>
      <c r="B1" s="114"/>
      <c r="C1" s="114"/>
      <c r="D1" s="114"/>
    </row>
    <row r="2" spans="1:4" x14ac:dyDescent="0.25">
      <c r="A2" s="114"/>
      <c r="B2" s="114"/>
      <c r="C2" s="114"/>
      <c r="D2" s="114"/>
    </row>
    <row r="5" spans="1:4" x14ac:dyDescent="0.25">
      <c r="A5" s="115" t="s">
        <v>10</v>
      </c>
      <c r="B5" s="115" t="s">
        <v>11</v>
      </c>
      <c r="C5" s="121" t="s">
        <v>29</v>
      </c>
      <c r="D5" s="118" t="s">
        <v>27</v>
      </c>
    </row>
    <row r="6" spans="1:4" x14ac:dyDescent="0.25">
      <c r="A6" s="115"/>
      <c r="B6" s="115"/>
      <c r="C6" s="121"/>
      <c r="D6" s="118"/>
    </row>
    <row r="7" spans="1:4" x14ac:dyDescent="0.25">
      <c r="A7" s="2">
        <v>1</v>
      </c>
      <c r="B7" s="57" t="s">
        <v>63</v>
      </c>
      <c r="C7" s="22">
        <v>0</v>
      </c>
      <c r="D7" s="23">
        <f>1/$C$12*C7</f>
        <v>0</v>
      </c>
    </row>
    <row r="8" spans="1:4" x14ac:dyDescent="0.25">
      <c r="A8" s="2">
        <v>2</v>
      </c>
      <c r="B8" s="57" t="s">
        <v>64</v>
      </c>
      <c r="C8" s="22">
        <v>0</v>
      </c>
      <c r="D8" s="23">
        <f>1/$C$12*C8</f>
        <v>0</v>
      </c>
    </row>
    <row r="9" spans="1:4" x14ac:dyDescent="0.25">
      <c r="A9" s="2">
        <v>3</v>
      </c>
      <c r="B9" s="57" t="s">
        <v>65</v>
      </c>
      <c r="C9" s="22">
        <v>1</v>
      </c>
      <c r="D9" s="23">
        <f>1/$C$12*C9</f>
        <v>1</v>
      </c>
    </row>
    <row r="10" spans="1:4" x14ac:dyDescent="0.25">
      <c r="A10" s="2">
        <v>4</v>
      </c>
      <c r="B10" s="57" t="s">
        <v>66</v>
      </c>
      <c r="C10" s="22">
        <v>0</v>
      </c>
      <c r="D10" s="23">
        <f>1/$C$12*C10</f>
        <v>0</v>
      </c>
    </row>
    <row r="11" spans="1:4" x14ac:dyDescent="0.25">
      <c r="A11" s="2">
        <v>5</v>
      </c>
      <c r="B11" s="58" t="s">
        <v>67</v>
      </c>
      <c r="C11" s="22">
        <v>0</v>
      </c>
      <c r="D11" s="23">
        <f>1/$C$12*C11</f>
        <v>0</v>
      </c>
    </row>
    <row r="12" spans="1:4" x14ac:dyDescent="0.25">
      <c r="A12" s="120" t="s">
        <v>17</v>
      </c>
      <c r="B12" s="120"/>
      <c r="C12" s="24">
        <f>SUM(C7:C11)</f>
        <v>1</v>
      </c>
      <c r="D12" s="25">
        <f>SUM(D7:D11)</f>
        <v>1</v>
      </c>
    </row>
    <row r="13" spans="1:4" x14ac:dyDescent="0.25">
      <c r="A13" s="26"/>
      <c r="B13" s="26"/>
      <c r="C13" s="30"/>
      <c r="D13" s="25"/>
    </row>
    <row r="36" spans="1:4" x14ac:dyDescent="0.25">
      <c r="A36" s="114" t="s">
        <v>60</v>
      </c>
      <c r="B36" s="114"/>
      <c r="C36" s="114"/>
      <c r="D36" s="114"/>
    </row>
    <row r="37" spans="1:4" x14ac:dyDescent="0.25">
      <c r="A37" s="114"/>
      <c r="B37" s="114"/>
      <c r="C37" s="114"/>
      <c r="D37" s="114"/>
    </row>
    <row r="38" spans="1:4" x14ac:dyDescent="0.25">
      <c r="A38" s="32"/>
      <c r="B38" s="32"/>
      <c r="C38" s="32"/>
      <c r="D38" s="32"/>
    </row>
    <row r="39" spans="1:4" x14ac:dyDescent="0.25">
      <c r="A39" s="28" t="s">
        <v>10</v>
      </c>
      <c r="B39" s="28" t="s">
        <v>30</v>
      </c>
      <c r="C39" s="33" t="s">
        <v>29</v>
      </c>
      <c r="D39" s="28" t="s">
        <v>27</v>
      </c>
    </row>
    <row r="40" spans="1:4" x14ac:dyDescent="0.25">
      <c r="A40" s="27">
        <v>1</v>
      </c>
      <c r="B40" s="27" t="s">
        <v>31</v>
      </c>
      <c r="C40" s="29">
        <v>1</v>
      </c>
      <c r="D40" s="31">
        <f>1/$C$45*C40</f>
        <v>1</v>
      </c>
    </row>
    <row r="41" spans="1:4" x14ac:dyDescent="0.25">
      <c r="A41" s="27">
        <v>2</v>
      </c>
      <c r="B41" s="27" t="s">
        <v>32</v>
      </c>
      <c r="C41" s="29">
        <v>0</v>
      </c>
      <c r="D41" s="31">
        <f>1/$C$45*C41</f>
        <v>0</v>
      </c>
    </row>
    <row r="42" spans="1:4" x14ac:dyDescent="0.25">
      <c r="A42" s="27">
        <v>3</v>
      </c>
      <c r="B42" s="27" t="s">
        <v>33</v>
      </c>
      <c r="C42" s="29">
        <v>0</v>
      </c>
      <c r="D42" s="31">
        <f>1/$C$45*C42</f>
        <v>0</v>
      </c>
    </row>
    <row r="43" spans="1:4" x14ac:dyDescent="0.25">
      <c r="A43" s="27">
        <v>4</v>
      </c>
      <c r="B43" s="27" t="s">
        <v>34</v>
      </c>
      <c r="C43" s="29">
        <v>0</v>
      </c>
      <c r="D43" s="31">
        <f>1/$C$45*C43</f>
        <v>0</v>
      </c>
    </row>
    <row r="44" spans="1:4" x14ac:dyDescent="0.25">
      <c r="A44" s="27">
        <v>5</v>
      </c>
      <c r="B44" s="27" t="s">
        <v>36</v>
      </c>
      <c r="C44" s="29">
        <v>0</v>
      </c>
      <c r="D44" s="31">
        <f>1/$C$45*C44</f>
        <v>0</v>
      </c>
    </row>
    <row r="45" spans="1:4" x14ac:dyDescent="0.25">
      <c r="A45" s="119" t="s">
        <v>17</v>
      </c>
      <c r="B45" s="119"/>
      <c r="C45" s="24">
        <f>SUM(C40:C44)</f>
        <v>1</v>
      </c>
      <c r="D45" s="25">
        <f>SUM(D40:D44)</f>
        <v>1</v>
      </c>
    </row>
  </sheetData>
  <mergeCells count="8">
    <mergeCell ref="D5:D6"/>
    <mergeCell ref="A1:D2"/>
    <mergeCell ref="A36:D37"/>
    <mergeCell ref="A45:B45"/>
    <mergeCell ref="A5:A6"/>
    <mergeCell ref="B5:B6"/>
    <mergeCell ref="A12:B12"/>
    <mergeCell ref="C5:C6"/>
  </mergeCells>
  <printOptions horizontalCentered="1" verticalCentered="1"/>
  <pageMargins left="0.7" right="0.7" top="0.75" bottom="0.75" header="0.3" footer="0.3"/>
  <pageSetup paperSize="9" orientation="landscape" horizontalDpi="4294967293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3"/>
  <sheetViews>
    <sheetView topLeftCell="A4" zoomScale="70" zoomScaleNormal="70" workbookViewId="0">
      <selection activeCell="E39" sqref="E39"/>
    </sheetView>
  </sheetViews>
  <sheetFormatPr defaultRowHeight="15" x14ac:dyDescent="0.25"/>
  <cols>
    <col min="2" max="2" width="37.28515625" customWidth="1"/>
    <col min="3" max="3" width="10.5703125" customWidth="1"/>
    <col min="4" max="4" width="20.28515625" customWidth="1"/>
    <col min="5" max="5" width="23" customWidth="1"/>
  </cols>
  <sheetData>
    <row r="1" spans="1:5" x14ac:dyDescent="0.25">
      <c r="A1" s="122" t="s">
        <v>39</v>
      </c>
      <c r="B1" s="122"/>
      <c r="C1" s="122"/>
      <c r="D1" s="122"/>
      <c r="E1" s="56"/>
    </row>
    <row r="2" spans="1:5" x14ac:dyDescent="0.25">
      <c r="A2" s="122"/>
      <c r="B2" s="122"/>
      <c r="C2" s="122"/>
      <c r="D2" s="122"/>
      <c r="E2" s="56"/>
    </row>
    <row r="4" spans="1:5" ht="15" customHeight="1" x14ac:dyDescent="0.25">
      <c r="A4" s="115" t="s">
        <v>10</v>
      </c>
      <c r="B4" s="115" t="s">
        <v>30</v>
      </c>
      <c r="C4" s="121" t="s">
        <v>13</v>
      </c>
      <c r="D4" s="121" t="s">
        <v>27</v>
      </c>
      <c r="E4" s="59"/>
    </row>
    <row r="5" spans="1:5" x14ac:dyDescent="0.25">
      <c r="A5" s="115"/>
      <c r="B5" s="115"/>
      <c r="C5" s="121"/>
      <c r="D5" s="121"/>
      <c r="E5" s="59"/>
    </row>
    <row r="6" spans="1:5" x14ac:dyDescent="0.25">
      <c r="A6" s="6">
        <v>1</v>
      </c>
      <c r="B6" s="63" t="s">
        <v>5</v>
      </c>
      <c r="C6" s="64">
        <v>75</v>
      </c>
      <c r="D6" s="65">
        <f>1/$C$9*C6</f>
        <v>0.42857142857142855</v>
      </c>
      <c r="E6" s="60"/>
    </row>
    <row r="7" spans="1:5" x14ac:dyDescent="0.25">
      <c r="A7" s="6">
        <v>2</v>
      </c>
      <c r="B7" s="63" t="s">
        <v>70</v>
      </c>
      <c r="C7" s="64">
        <v>80</v>
      </c>
      <c r="D7" s="65">
        <f t="shared" ref="D7:D8" si="0">1/$C$9*C7</f>
        <v>0.45714285714285713</v>
      </c>
      <c r="E7" s="60"/>
    </row>
    <row r="8" spans="1:5" x14ac:dyDescent="0.25">
      <c r="A8" s="6">
        <v>3</v>
      </c>
      <c r="B8" s="63" t="s">
        <v>71</v>
      </c>
      <c r="C8" s="64">
        <v>20</v>
      </c>
      <c r="D8" s="65">
        <f t="shared" si="0"/>
        <v>0.11428571428571428</v>
      </c>
      <c r="E8" s="60"/>
    </row>
    <row r="9" spans="1:5" x14ac:dyDescent="0.25">
      <c r="A9" s="123" t="s">
        <v>17</v>
      </c>
      <c r="B9" s="123"/>
      <c r="C9" s="55">
        <f>SUM(C6:C8)</f>
        <v>175</v>
      </c>
      <c r="D9" s="41">
        <f>SUM(D6:D8)</f>
        <v>1</v>
      </c>
      <c r="E9" s="61"/>
    </row>
    <row r="10" spans="1:5" x14ac:dyDescent="0.25">
      <c r="A10" s="66" t="s">
        <v>72</v>
      </c>
      <c r="B10" s="66"/>
      <c r="C10" s="62"/>
      <c r="D10" s="62"/>
      <c r="E10" s="62"/>
    </row>
    <row r="34" spans="1:5" x14ac:dyDescent="0.25">
      <c r="A34" s="122" t="s">
        <v>42</v>
      </c>
      <c r="B34" s="122"/>
      <c r="C34" s="122"/>
      <c r="D34" s="122"/>
      <c r="E34" s="32"/>
    </row>
    <row r="35" spans="1:5" x14ac:dyDescent="0.25">
      <c r="A35" s="122"/>
      <c r="B35" s="122"/>
      <c r="C35" s="122"/>
      <c r="D35" s="122"/>
      <c r="E35" s="32"/>
    </row>
    <row r="37" spans="1:5" ht="30" x14ac:dyDescent="0.25">
      <c r="A37" s="38" t="s">
        <v>10</v>
      </c>
      <c r="B37" s="38" t="s">
        <v>30</v>
      </c>
      <c r="C37" s="54" t="s">
        <v>29</v>
      </c>
      <c r="D37" s="38" t="s">
        <v>27</v>
      </c>
    </row>
    <row r="38" spans="1:5" x14ac:dyDescent="0.25">
      <c r="A38" s="7">
        <v>1</v>
      </c>
      <c r="B38" s="39" t="s">
        <v>41</v>
      </c>
      <c r="C38" s="7">
        <v>102</v>
      </c>
      <c r="D38" s="40">
        <f>1/$C$42*C38</f>
        <v>0.57627118644067798</v>
      </c>
    </row>
    <row r="39" spans="1:5" x14ac:dyDescent="0.25">
      <c r="A39" s="7">
        <v>2</v>
      </c>
      <c r="B39" s="39" t="s">
        <v>40</v>
      </c>
      <c r="C39" s="7">
        <v>31</v>
      </c>
      <c r="D39" s="40">
        <f>1/$C$42*C39</f>
        <v>0.1751412429378531</v>
      </c>
    </row>
    <row r="40" spans="1:5" x14ac:dyDescent="0.25">
      <c r="A40" s="7">
        <v>3</v>
      </c>
      <c r="B40" s="39" t="s">
        <v>73</v>
      </c>
      <c r="C40" s="7">
        <v>3</v>
      </c>
      <c r="D40" s="40">
        <f>1/$C$42*C40</f>
        <v>1.6949152542372881E-2</v>
      </c>
    </row>
    <row r="41" spans="1:5" x14ac:dyDescent="0.25">
      <c r="A41" s="7">
        <v>4</v>
      </c>
      <c r="B41" s="39" t="s">
        <v>4</v>
      </c>
      <c r="C41" s="7">
        <v>41</v>
      </c>
      <c r="D41" s="40">
        <f>1/$C$42*C41</f>
        <v>0.23163841807909605</v>
      </c>
    </row>
    <row r="42" spans="1:5" x14ac:dyDescent="0.25">
      <c r="A42" s="111" t="s">
        <v>17</v>
      </c>
      <c r="B42" s="111"/>
      <c r="C42" s="37">
        <f>SUM(C38:C41)</f>
        <v>177</v>
      </c>
      <c r="D42" s="41">
        <f>SUM(D38:D41)</f>
        <v>1</v>
      </c>
    </row>
    <row r="43" spans="1:5" x14ac:dyDescent="0.25">
      <c r="A43" s="107" t="s">
        <v>74</v>
      </c>
      <c r="B43" s="107"/>
      <c r="C43" s="107"/>
      <c r="D43" s="107"/>
    </row>
  </sheetData>
  <mergeCells count="9">
    <mergeCell ref="A1:D2"/>
    <mergeCell ref="A43:D43"/>
    <mergeCell ref="A42:B42"/>
    <mergeCell ref="A34:D35"/>
    <mergeCell ref="A4:A5"/>
    <mergeCell ref="B4:B5"/>
    <mergeCell ref="A9:B9"/>
    <mergeCell ref="C4:C5"/>
    <mergeCell ref="D4:D5"/>
  </mergeCells>
  <printOptions horizontalCentered="1" verticalCentered="1"/>
  <pageMargins left="0.7" right="0.7" top="0.75" bottom="0.75" header="0.3" footer="0.3"/>
  <pageSetup paperSize="9" orientation="landscape" horizontalDpi="4294967293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4"/>
  <sheetViews>
    <sheetView tabSelected="1" topLeftCell="A27" zoomScaleNormal="100" workbookViewId="0">
      <selection activeCell="E48" sqref="E48"/>
    </sheetView>
  </sheetViews>
  <sheetFormatPr defaultRowHeight="15" x14ac:dyDescent="0.25"/>
  <cols>
    <col min="2" max="2" width="28.140625" customWidth="1"/>
    <col min="3" max="3" width="17.140625" customWidth="1"/>
    <col min="4" max="4" width="17" customWidth="1"/>
    <col min="5" max="5" width="15" customWidth="1"/>
    <col min="6" max="6" width="23.5703125" customWidth="1"/>
    <col min="7" max="7" width="14.85546875" customWidth="1"/>
    <col min="8" max="8" width="16.140625" customWidth="1"/>
    <col min="9" max="9" width="20.28515625" customWidth="1"/>
    <col min="10" max="10" width="18.5703125" customWidth="1"/>
    <col min="11" max="11" width="13" customWidth="1"/>
  </cols>
  <sheetData>
    <row r="1" spans="1:10" x14ac:dyDescent="0.25">
      <c r="A1" s="124" t="s">
        <v>80</v>
      </c>
      <c r="B1" s="124"/>
      <c r="C1" s="124"/>
      <c r="D1" s="124"/>
      <c r="E1" s="124"/>
      <c r="F1" s="124"/>
      <c r="G1" s="124"/>
      <c r="H1" s="124"/>
      <c r="I1" s="124"/>
      <c r="J1" s="124"/>
    </row>
    <row r="2" spans="1:10" x14ac:dyDescent="0.25">
      <c r="A2" s="124"/>
      <c r="B2" s="124"/>
      <c r="C2" s="124"/>
      <c r="D2" s="124"/>
      <c r="E2" s="124"/>
      <c r="F2" s="124"/>
      <c r="G2" s="124"/>
      <c r="H2" s="124"/>
      <c r="I2" s="124"/>
      <c r="J2" s="124"/>
    </row>
    <row r="3" spans="1:10" ht="26.25" x14ac:dyDescent="0.25">
      <c r="A3" s="126"/>
      <c r="B3" s="126"/>
      <c r="C3" s="126"/>
      <c r="D3" s="126"/>
      <c r="E3" s="126"/>
      <c r="F3" s="126"/>
    </row>
    <row r="4" spans="1:10" x14ac:dyDescent="0.25">
      <c r="A4" s="115" t="s">
        <v>10</v>
      </c>
      <c r="B4" s="115" t="s">
        <v>11</v>
      </c>
      <c r="C4" s="115" t="s">
        <v>75</v>
      </c>
      <c r="D4" s="115"/>
      <c r="E4" s="115"/>
      <c r="F4" s="115"/>
      <c r="G4" s="117" t="s">
        <v>76</v>
      </c>
      <c r="H4" s="117"/>
      <c r="I4" s="117"/>
      <c r="J4" s="117"/>
    </row>
    <row r="5" spans="1:10" x14ac:dyDescent="0.25">
      <c r="A5" s="115"/>
      <c r="B5" s="115"/>
      <c r="C5" s="85" t="s">
        <v>15</v>
      </c>
      <c r="D5" s="85" t="s">
        <v>16</v>
      </c>
      <c r="E5" s="85" t="s">
        <v>13</v>
      </c>
      <c r="F5" s="85" t="s">
        <v>27</v>
      </c>
      <c r="G5" s="86" t="s">
        <v>15</v>
      </c>
      <c r="H5" s="86" t="s">
        <v>16</v>
      </c>
      <c r="I5" s="86" t="s">
        <v>13</v>
      </c>
      <c r="J5" s="86" t="s">
        <v>27</v>
      </c>
    </row>
    <row r="6" spans="1:10" x14ac:dyDescent="0.25">
      <c r="A6" s="2">
        <v>1</v>
      </c>
      <c r="B6" s="57" t="s">
        <v>63</v>
      </c>
      <c r="C6" s="2">
        <v>86</v>
      </c>
      <c r="D6" s="2">
        <v>3</v>
      </c>
      <c r="E6" s="2">
        <f>SUM(C6:D6)</f>
        <v>89</v>
      </c>
      <c r="F6" s="9">
        <f>1/$E$11*E6</f>
        <v>0.22474747474747478</v>
      </c>
      <c r="G6" s="2">
        <v>54</v>
      </c>
      <c r="H6" s="2">
        <v>5</v>
      </c>
      <c r="I6" s="2">
        <v>59</v>
      </c>
      <c r="J6" s="9">
        <f>1/$I$11*I6</f>
        <v>0.23412698412698413</v>
      </c>
    </row>
    <row r="7" spans="1:10" x14ac:dyDescent="0.25">
      <c r="A7" s="2">
        <v>2</v>
      </c>
      <c r="B7" s="57" t="s">
        <v>64</v>
      </c>
      <c r="C7" s="2">
        <v>16</v>
      </c>
      <c r="D7" s="2">
        <v>5</v>
      </c>
      <c r="E7" s="2">
        <f t="shared" ref="E7:E10" si="0">SUM(C7:D7)</f>
        <v>21</v>
      </c>
      <c r="F7" s="9">
        <f t="shared" ref="F7:F10" si="1">1/$E$11*E7</f>
        <v>5.3030303030303032E-2</v>
      </c>
      <c r="G7" s="2">
        <v>17</v>
      </c>
      <c r="H7" s="2">
        <v>6</v>
      </c>
      <c r="I7" s="2">
        <v>23</v>
      </c>
      <c r="J7" s="9">
        <f t="shared" ref="J7:J10" si="2">1/$I$11*I7</f>
        <v>9.1269841269841265E-2</v>
      </c>
    </row>
    <row r="8" spans="1:10" x14ac:dyDescent="0.25">
      <c r="A8" s="2">
        <v>3</v>
      </c>
      <c r="B8" s="57" t="s">
        <v>65</v>
      </c>
      <c r="C8" s="2">
        <v>121</v>
      </c>
      <c r="D8" s="2">
        <v>8</v>
      </c>
      <c r="E8" s="2">
        <f t="shared" si="0"/>
        <v>129</v>
      </c>
      <c r="F8" s="9">
        <f t="shared" si="1"/>
        <v>0.3257575757575758</v>
      </c>
      <c r="G8" s="2">
        <v>66</v>
      </c>
      <c r="H8" s="2">
        <v>12</v>
      </c>
      <c r="I8" s="2">
        <f t="shared" ref="I8:I10" si="3">SUM(G8:H8)</f>
        <v>78</v>
      </c>
      <c r="J8" s="9">
        <f t="shared" si="2"/>
        <v>0.30952380952380953</v>
      </c>
    </row>
    <row r="9" spans="1:10" x14ac:dyDescent="0.25">
      <c r="A9" s="2">
        <v>4</v>
      </c>
      <c r="B9" s="57" t="s">
        <v>66</v>
      </c>
      <c r="C9" s="2">
        <v>88</v>
      </c>
      <c r="D9" s="2">
        <v>2</v>
      </c>
      <c r="E9" s="2">
        <f t="shared" si="0"/>
        <v>90</v>
      </c>
      <c r="F9" s="9">
        <f t="shared" si="1"/>
        <v>0.22727272727272729</v>
      </c>
      <c r="G9" s="2">
        <v>46</v>
      </c>
      <c r="H9" s="2">
        <v>1</v>
      </c>
      <c r="I9" s="2">
        <f t="shared" si="3"/>
        <v>47</v>
      </c>
      <c r="J9" s="9">
        <f t="shared" si="2"/>
        <v>0.18650793650793651</v>
      </c>
    </row>
    <row r="10" spans="1:10" x14ac:dyDescent="0.25">
      <c r="A10" s="2">
        <v>5</v>
      </c>
      <c r="B10" s="58" t="s">
        <v>67</v>
      </c>
      <c r="C10" s="2">
        <v>63</v>
      </c>
      <c r="D10" s="2">
        <v>4</v>
      </c>
      <c r="E10" s="2">
        <f t="shared" si="0"/>
        <v>67</v>
      </c>
      <c r="F10" s="9">
        <f t="shared" si="1"/>
        <v>0.1691919191919192</v>
      </c>
      <c r="G10" s="2">
        <v>41</v>
      </c>
      <c r="H10" s="2">
        <v>4</v>
      </c>
      <c r="I10" s="2">
        <f t="shared" si="3"/>
        <v>45</v>
      </c>
      <c r="J10" s="9">
        <f t="shared" si="2"/>
        <v>0.17857142857142855</v>
      </c>
    </row>
    <row r="11" spans="1:10" x14ac:dyDescent="0.25">
      <c r="A11" s="120" t="s">
        <v>17</v>
      </c>
      <c r="B11" s="120"/>
      <c r="C11" s="71">
        <f>SUM(C6:C10)</f>
        <v>374</v>
      </c>
      <c r="D11" s="71">
        <f>SUM(D6:D10)</f>
        <v>22</v>
      </c>
      <c r="E11" s="71">
        <f>SUM(E6:E10)</f>
        <v>396</v>
      </c>
      <c r="F11" s="10">
        <f>SUM(F6:F10)</f>
        <v>1</v>
      </c>
      <c r="G11" s="84">
        <f>SUM(G6:G10)</f>
        <v>224</v>
      </c>
      <c r="H11" s="84">
        <f t="shared" ref="H11:J11" si="4">SUM(H6:H10)</f>
        <v>28</v>
      </c>
      <c r="I11" s="84">
        <f t="shared" si="4"/>
        <v>252</v>
      </c>
      <c r="J11" s="10">
        <f t="shared" si="4"/>
        <v>1</v>
      </c>
    </row>
    <row r="13" spans="1:10" x14ac:dyDescent="0.25">
      <c r="B13" s="125" t="s">
        <v>81</v>
      </c>
      <c r="C13" s="125"/>
      <c r="D13" s="125"/>
      <c r="E13" s="125"/>
      <c r="F13" s="125"/>
    </row>
    <row r="14" spans="1:10" x14ac:dyDescent="0.25">
      <c r="B14" s="125"/>
      <c r="C14" s="125"/>
      <c r="D14" s="125"/>
      <c r="E14" s="125"/>
      <c r="F14" s="125"/>
    </row>
    <row r="15" spans="1:10" x14ac:dyDescent="0.25">
      <c r="B15" s="125"/>
      <c r="C15" s="125"/>
      <c r="D15" s="125"/>
      <c r="E15" s="125"/>
      <c r="F15" s="125"/>
    </row>
    <row r="33" spans="1:6" x14ac:dyDescent="0.25">
      <c r="A33" s="87"/>
      <c r="F33" s="87"/>
    </row>
    <row r="34" spans="1:6" x14ac:dyDescent="0.25">
      <c r="A34" s="88"/>
      <c r="B34" s="114" t="s">
        <v>82</v>
      </c>
      <c r="C34" s="114"/>
      <c r="D34" s="114"/>
      <c r="E34" s="114"/>
      <c r="F34" s="88"/>
    </row>
    <row r="35" spans="1:6" x14ac:dyDescent="0.25">
      <c r="A35" s="88"/>
      <c r="B35" s="114"/>
      <c r="C35" s="114"/>
      <c r="D35" s="114"/>
      <c r="E35" s="114"/>
      <c r="F35" s="88"/>
    </row>
    <row r="36" spans="1:6" ht="18" customHeight="1" x14ac:dyDescent="0.25">
      <c r="A36" s="89"/>
      <c r="B36" s="89"/>
      <c r="C36" s="89"/>
      <c r="D36" s="89"/>
      <c r="E36" s="89"/>
      <c r="F36" s="89"/>
    </row>
    <row r="37" spans="1:6" x14ac:dyDescent="0.25">
      <c r="A37" s="88"/>
      <c r="B37" s="88"/>
      <c r="C37" s="88"/>
      <c r="D37" s="88"/>
      <c r="E37" s="88"/>
      <c r="F37" s="88"/>
    </row>
    <row r="38" spans="1:6" ht="15.75" x14ac:dyDescent="0.25">
      <c r="A38" s="11" t="s">
        <v>10</v>
      </c>
      <c r="B38" s="11" t="s">
        <v>61</v>
      </c>
      <c r="C38" s="11" t="s">
        <v>68</v>
      </c>
      <c r="D38" s="11" t="s">
        <v>21</v>
      </c>
      <c r="E38" s="11" t="s">
        <v>69</v>
      </c>
      <c r="F38" s="88"/>
    </row>
    <row r="39" spans="1:6" ht="15.75" x14ac:dyDescent="0.25">
      <c r="A39" s="12">
        <v>1</v>
      </c>
      <c r="B39" s="13" t="s">
        <v>23</v>
      </c>
      <c r="C39" s="12">
        <v>18</v>
      </c>
      <c r="D39" s="12">
        <v>34</v>
      </c>
      <c r="E39" s="12">
        <v>67</v>
      </c>
      <c r="F39" s="92"/>
    </row>
    <row r="40" spans="1:6" ht="15.75" x14ac:dyDescent="0.25">
      <c r="A40" s="12">
        <v>2</v>
      </c>
      <c r="B40" s="13" t="s">
        <v>22</v>
      </c>
      <c r="C40" s="12">
        <v>18</v>
      </c>
      <c r="D40" s="12">
        <v>34</v>
      </c>
      <c r="E40" s="12">
        <v>60</v>
      </c>
      <c r="F40" s="92"/>
    </row>
    <row r="41" spans="1:6" ht="15.75" x14ac:dyDescent="0.25">
      <c r="A41" s="12">
        <v>3</v>
      </c>
      <c r="B41" s="13" t="s">
        <v>24</v>
      </c>
      <c r="C41" s="12">
        <v>20</v>
      </c>
      <c r="D41" s="12">
        <v>32</v>
      </c>
      <c r="E41" s="12">
        <v>60</v>
      </c>
      <c r="F41" s="92"/>
    </row>
    <row r="42" spans="1:6" x14ac:dyDescent="0.25">
      <c r="A42" s="90"/>
      <c r="B42" s="91"/>
      <c r="C42" s="90"/>
      <c r="D42" s="90"/>
      <c r="E42" s="90"/>
      <c r="F42" s="92"/>
    </row>
    <row r="43" spans="1:6" x14ac:dyDescent="0.25">
      <c r="A43" s="90"/>
      <c r="B43" s="93"/>
      <c r="C43" s="90"/>
      <c r="D43" s="90"/>
      <c r="E43" s="90"/>
      <c r="F43" s="92"/>
    </row>
    <row r="44" spans="1:6" x14ac:dyDescent="0.25">
      <c r="A44" s="5"/>
      <c r="B44" s="5"/>
      <c r="C44" s="5"/>
      <c r="D44" s="5"/>
      <c r="E44" s="5"/>
      <c r="F44" s="69"/>
    </row>
    <row r="66" spans="1:5" x14ac:dyDescent="0.25">
      <c r="A66" s="97"/>
      <c r="B66" s="97"/>
      <c r="C66" s="97"/>
      <c r="D66" s="97"/>
      <c r="E66" s="97"/>
    </row>
    <row r="67" spans="1:5" x14ac:dyDescent="0.25">
      <c r="A67" s="97"/>
      <c r="B67" s="97"/>
      <c r="C67" s="97"/>
      <c r="D67" s="97"/>
      <c r="E67" s="97"/>
    </row>
    <row r="68" spans="1:5" x14ac:dyDescent="0.25">
      <c r="A68" s="94"/>
      <c r="B68" s="94"/>
      <c r="C68" s="94"/>
      <c r="D68" s="94"/>
      <c r="E68" s="94"/>
    </row>
    <row r="69" spans="1:5" x14ac:dyDescent="0.25">
      <c r="A69" s="94"/>
      <c r="B69" s="94"/>
      <c r="C69" s="94"/>
      <c r="D69" s="94"/>
      <c r="E69" s="94"/>
    </row>
    <row r="70" spans="1:5" x14ac:dyDescent="0.25">
      <c r="A70" s="94"/>
      <c r="B70" s="94"/>
      <c r="C70" s="94"/>
      <c r="D70" s="94"/>
      <c r="E70" s="94"/>
    </row>
    <row r="71" spans="1:5" x14ac:dyDescent="0.25">
      <c r="A71" s="94"/>
      <c r="B71" s="94"/>
      <c r="C71" s="94"/>
      <c r="D71" s="94"/>
      <c r="E71" s="94"/>
    </row>
    <row r="72" spans="1:5" x14ac:dyDescent="0.25">
      <c r="A72" s="94"/>
      <c r="B72" s="94"/>
      <c r="C72" s="94"/>
      <c r="D72" s="94"/>
      <c r="E72" s="94"/>
    </row>
    <row r="73" spans="1:5" x14ac:dyDescent="0.25">
      <c r="A73" s="94"/>
      <c r="B73" s="94"/>
      <c r="C73" s="94"/>
      <c r="D73" s="94"/>
      <c r="E73" s="94"/>
    </row>
    <row r="74" spans="1:5" x14ac:dyDescent="0.25">
      <c r="A74" s="94"/>
      <c r="B74" s="94"/>
      <c r="C74" s="94"/>
      <c r="D74" s="94"/>
      <c r="E74" s="94"/>
    </row>
    <row r="75" spans="1:5" x14ac:dyDescent="0.25">
      <c r="A75" s="94"/>
      <c r="B75" s="94"/>
      <c r="C75" s="94"/>
      <c r="D75" s="94"/>
      <c r="E75" s="94"/>
    </row>
    <row r="76" spans="1:5" x14ac:dyDescent="0.25">
      <c r="A76" s="94"/>
      <c r="B76" s="94"/>
      <c r="C76" s="94"/>
      <c r="D76" s="94"/>
      <c r="E76" s="94"/>
    </row>
    <row r="77" spans="1:5" x14ac:dyDescent="0.25">
      <c r="A77" s="94"/>
      <c r="B77" s="94"/>
      <c r="C77" s="94"/>
      <c r="D77" s="94"/>
      <c r="E77" s="94"/>
    </row>
    <row r="78" spans="1:5" x14ac:dyDescent="0.25">
      <c r="A78" s="94"/>
      <c r="B78" s="94"/>
      <c r="C78" s="94"/>
      <c r="D78" s="94"/>
      <c r="E78" s="94"/>
    </row>
    <row r="79" spans="1:5" x14ac:dyDescent="0.25">
      <c r="A79" s="94"/>
      <c r="B79" s="94"/>
      <c r="C79" s="94"/>
      <c r="D79" s="94"/>
      <c r="E79" s="94"/>
    </row>
    <row r="80" spans="1:5" x14ac:dyDescent="0.25">
      <c r="A80" s="94"/>
      <c r="B80" s="94"/>
      <c r="C80" s="94"/>
      <c r="D80" s="94"/>
      <c r="E80" s="94"/>
    </row>
    <row r="81" spans="1:5" x14ac:dyDescent="0.25">
      <c r="A81" s="94"/>
      <c r="B81" s="94"/>
      <c r="C81" s="94"/>
      <c r="D81" s="94"/>
      <c r="E81" s="94"/>
    </row>
    <row r="82" spans="1:5" x14ac:dyDescent="0.25">
      <c r="A82" s="94"/>
      <c r="B82" s="94"/>
      <c r="C82" s="94"/>
      <c r="D82" s="94"/>
      <c r="E82" s="94"/>
    </row>
    <row r="83" spans="1:5" x14ac:dyDescent="0.25">
      <c r="A83" s="94"/>
      <c r="B83" s="94"/>
      <c r="C83" s="94"/>
      <c r="D83" s="94"/>
      <c r="E83" s="94"/>
    </row>
    <row r="84" spans="1:5" x14ac:dyDescent="0.25">
      <c r="A84" s="94"/>
      <c r="B84" s="94"/>
      <c r="C84" s="94"/>
      <c r="D84" s="94"/>
      <c r="E84" s="94"/>
    </row>
    <row r="85" spans="1:5" x14ac:dyDescent="0.25">
      <c r="A85" s="94"/>
      <c r="B85" s="94"/>
      <c r="C85" s="94"/>
      <c r="D85" s="94"/>
      <c r="E85" s="94"/>
    </row>
    <row r="86" spans="1:5" x14ac:dyDescent="0.25">
      <c r="A86" s="94"/>
      <c r="B86" s="94"/>
      <c r="C86" s="94"/>
      <c r="D86" s="94"/>
      <c r="E86" s="94"/>
    </row>
    <row r="87" spans="1:5" x14ac:dyDescent="0.25">
      <c r="A87" s="94"/>
      <c r="B87" s="94"/>
      <c r="C87" s="94"/>
      <c r="D87" s="94"/>
      <c r="E87" s="94"/>
    </row>
    <row r="88" spans="1:5" x14ac:dyDescent="0.25">
      <c r="A88" s="94"/>
      <c r="B88" s="94"/>
      <c r="C88" s="94"/>
      <c r="D88" s="94"/>
      <c r="E88" s="94"/>
    </row>
    <row r="89" spans="1:5" x14ac:dyDescent="0.25">
      <c r="A89" s="95"/>
      <c r="B89" s="95"/>
      <c r="C89" s="95"/>
      <c r="D89" s="94"/>
      <c r="E89" s="94"/>
    </row>
    <row r="90" spans="1:5" x14ac:dyDescent="0.25">
      <c r="A90" s="81"/>
      <c r="B90" s="96"/>
      <c r="C90" s="96"/>
      <c r="D90" s="94"/>
      <c r="E90" s="94"/>
    </row>
    <row r="91" spans="1:5" x14ac:dyDescent="0.25">
      <c r="A91" s="81"/>
      <c r="B91" s="96"/>
      <c r="C91" s="96"/>
      <c r="D91" s="94"/>
      <c r="E91" s="94"/>
    </row>
    <row r="92" spans="1:5" x14ac:dyDescent="0.25">
      <c r="A92" s="81"/>
      <c r="B92" s="96"/>
      <c r="C92" s="96"/>
      <c r="D92" s="94"/>
      <c r="E92" s="94"/>
    </row>
    <row r="93" spans="1:5" x14ac:dyDescent="0.25">
      <c r="A93" s="81"/>
      <c r="B93" s="96"/>
      <c r="C93" s="96"/>
      <c r="D93" s="94"/>
      <c r="E93" s="94"/>
    </row>
    <row r="94" spans="1:5" x14ac:dyDescent="0.25">
      <c r="A94" s="83"/>
      <c r="B94" s="82"/>
      <c r="C94" s="82"/>
    </row>
  </sheetData>
  <mergeCells count="9">
    <mergeCell ref="B34:E35"/>
    <mergeCell ref="G4:J4"/>
    <mergeCell ref="A1:J2"/>
    <mergeCell ref="B13:F15"/>
    <mergeCell ref="A11:B11"/>
    <mergeCell ref="A3:F3"/>
    <mergeCell ref="A4:A5"/>
    <mergeCell ref="B4:B5"/>
    <mergeCell ref="C4:F4"/>
  </mergeCells>
  <printOptions horizontalCentered="1" verticalCentered="1"/>
  <pageMargins left="0.7" right="0.7" top="0.75" bottom="0.75" header="0.3" footer="0.3"/>
  <pageSetup paperSize="9" orientation="landscape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zoomScale="70" zoomScaleNormal="70" workbookViewId="0">
      <selection activeCell="C44" sqref="C44"/>
    </sheetView>
  </sheetViews>
  <sheetFormatPr defaultRowHeight="15" x14ac:dyDescent="0.25"/>
  <cols>
    <col min="2" max="2" width="27.85546875" customWidth="1"/>
    <col min="3" max="3" width="17.28515625" customWidth="1"/>
    <col min="4" max="4" width="20.28515625" customWidth="1"/>
    <col min="5" max="5" width="7.28515625" customWidth="1"/>
    <col min="6" max="6" width="10.42578125" customWidth="1"/>
    <col min="7" max="7" width="10" customWidth="1"/>
    <col min="8" max="8" width="12.5703125" customWidth="1"/>
    <col min="9" max="9" width="13.140625" customWidth="1"/>
    <col min="10" max="10" width="12" customWidth="1"/>
  </cols>
  <sheetData>
    <row r="1" spans="1:9" x14ac:dyDescent="0.25">
      <c r="A1" s="128" t="s">
        <v>62</v>
      </c>
      <c r="B1" s="128"/>
      <c r="C1" s="128"/>
      <c r="D1" s="128"/>
      <c r="E1" s="128"/>
      <c r="F1" s="128"/>
      <c r="G1" s="128"/>
      <c r="H1" s="128"/>
      <c r="I1" s="68"/>
    </row>
    <row r="2" spans="1:9" x14ac:dyDescent="0.25">
      <c r="A2" s="128"/>
      <c r="B2" s="128"/>
      <c r="C2" s="128"/>
      <c r="D2" s="128"/>
      <c r="E2" s="128"/>
      <c r="F2" s="128"/>
      <c r="G2" s="128"/>
      <c r="H2" s="128"/>
      <c r="I2" s="68"/>
    </row>
    <row r="4" spans="1:9" ht="15" customHeight="1" x14ac:dyDescent="0.25">
      <c r="A4" s="115" t="s">
        <v>10</v>
      </c>
      <c r="B4" s="115" t="s">
        <v>11</v>
      </c>
      <c r="C4" s="115" t="s">
        <v>12</v>
      </c>
      <c r="D4" s="127" t="s">
        <v>20</v>
      </c>
      <c r="E4" s="127"/>
      <c r="F4" s="127"/>
      <c r="G4" s="127"/>
      <c r="H4" s="127"/>
      <c r="I4" s="70"/>
    </row>
    <row r="5" spans="1:9" ht="57" customHeight="1" x14ac:dyDescent="0.25">
      <c r="A5" s="115"/>
      <c r="B5" s="115"/>
      <c r="C5" s="115"/>
      <c r="D5" s="74" t="s">
        <v>18</v>
      </c>
      <c r="E5" s="75" t="s">
        <v>0</v>
      </c>
      <c r="F5" s="75" t="s">
        <v>3</v>
      </c>
      <c r="G5" s="75" t="s">
        <v>6</v>
      </c>
      <c r="H5" s="76" t="s">
        <v>19</v>
      </c>
      <c r="I5" s="59"/>
    </row>
    <row r="6" spans="1:9" x14ac:dyDescent="0.25">
      <c r="A6" s="6">
        <v>1</v>
      </c>
      <c r="B6" s="57" t="s">
        <v>63</v>
      </c>
      <c r="C6" s="7">
        <f>SUM(D6:H6)</f>
        <v>59</v>
      </c>
      <c r="D6" s="7">
        <v>0</v>
      </c>
      <c r="E6" s="7">
        <v>31</v>
      </c>
      <c r="F6" s="7">
        <v>22</v>
      </c>
      <c r="G6" s="7">
        <v>5</v>
      </c>
      <c r="H6" s="7">
        <v>1</v>
      </c>
      <c r="I6" s="60"/>
    </row>
    <row r="7" spans="1:9" x14ac:dyDescent="0.25">
      <c r="A7" s="6">
        <v>2</v>
      </c>
      <c r="B7" s="57" t="s">
        <v>64</v>
      </c>
      <c r="C7" s="7">
        <f t="shared" ref="C7:C10" si="0">SUM(D7:H7)</f>
        <v>23</v>
      </c>
      <c r="D7" s="7">
        <v>0</v>
      </c>
      <c r="E7" s="7">
        <v>4</v>
      </c>
      <c r="F7" s="7">
        <v>7</v>
      </c>
      <c r="G7" s="7">
        <v>11</v>
      </c>
      <c r="H7" s="7">
        <v>1</v>
      </c>
      <c r="I7" s="60"/>
    </row>
    <row r="8" spans="1:9" x14ac:dyDescent="0.25">
      <c r="A8" s="6">
        <v>3</v>
      </c>
      <c r="B8" s="57" t="s">
        <v>65</v>
      </c>
      <c r="C8" s="7">
        <f t="shared" si="0"/>
        <v>78</v>
      </c>
      <c r="D8" s="7">
        <v>1</v>
      </c>
      <c r="E8" s="7">
        <v>36</v>
      </c>
      <c r="F8" s="7">
        <v>22</v>
      </c>
      <c r="G8" s="7">
        <v>18</v>
      </c>
      <c r="H8" s="7">
        <v>1</v>
      </c>
      <c r="I8" s="60"/>
    </row>
    <row r="9" spans="1:9" x14ac:dyDescent="0.25">
      <c r="A9" s="6">
        <v>4</v>
      </c>
      <c r="B9" s="57" t="s">
        <v>66</v>
      </c>
      <c r="C9" s="7">
        <f t="shared" si="0"/>
        <v>47</v>
      </c>
      <c r="D9" s="7">
        <v>4</v>
      </c>
      <c r="E9" s="7">
        <v>24</v>
      </c>
      <c r="F9" s="7">
        <v>16</v>
      </c>
      <c r="G9" s="7">
        <v>2</v>
      </c>
      <c r="H9" s="7">
        <v>1</v>
      </c>
      <c r="I9" s="60"/>
    </row>
    <row r="10" spans="1:9" x14ac:dyDescent="0.25">
      <c r="A10" s="6">
        <v>5</v>
      </c>
      <c r="B10" s="58" t="s">
        <v>67</v>
      </c>
      <c r="C10" s="7">
        <f t="shared" si="0"/>
        <v>45</v>
      </c>
      <c r="D10" s="7">
        <v>0</v>
      </c>
      <c r="E10" s="7">
        <v>20</v>
      </c>
      <c r="F10" s="7">
        <v>15</v>
      </c>
      <c r="G10" s="7">
        <v>10</v>
      </c>
      <c r="H10" s="7">
        <v>0</v>
      </c>
      <c r="I10" s="60"/>
    </row>
    <row r="11" spans="1:9" x14ac:dyDescent="0.25">
      <c r="A11" s="120" t="s">
        <v>13</v>
      </c>
      <c r="B11" s="120"/>
      <c r="C11" s="4">
        <f t="shared" ref="C11:H11" si="1">SUM(C6:C10)</f>
        <v>252</v>
      </c>
      <c r="D11" s="4">
        <f t="shared" si="1"/>
        <v>5</v>
      </c>
      <c r="E11" s="4">
        <f t="shared" si="1"/>
        <v>115</v>
      </c>
      <c r="F11" s="4">
        <f t="shared" si="1"/>
        <v>82</v>
      </c>
      <c r="G11" s="4">
        <f t="shared" si="1"/>
        <v>46</v>
      </c>
      <c r="H11" s="4">
        <f t="shared" si="1"/>
        <v>4</v>
      </c>
      <c r="I11" s="5"/>
    </row>
    <row r="12" spans="1:9" x14ac:dyDescent="0.25">
      <c r="A12" s="129" t="s">
        <v>14</v>
      </c>
      <c r="B12" s="129"/>
      <c r="C12" s="8">
        <f>SUM(D12:I12)</f>
        <v>1</v>
      </c>
      <c r="D12" s="8">
        <f t="shared" ref="D12:H12" si="2">1/$C$11*D11</f>
        <v>1.984126984126984E-2</v>
      </c>
      <c r="E12" s="8">
        <f t="shared" si="2"/>
        <v>0.45634920634920634</v>
      </c>
      <c r="F12" s="8">
        <f t="shared" si="2"/>
        <v>0.32539682539682535</v>
      </c>
      <c r="G12" s="8">
        <f t="shared" si="2"/>
        <v>0.18253968253968253</v>
      </c>
      <c r="H12" s="8">
        <f t="shared" si="2"/>
        <v>1.5873015873015872E-2</v>
      </c>
      <c r="I12" s="69"/>
    </row>
    <row r="13" spans="1:9" x14ac:dyDescent="0.25">
      <c r="A13" s="5"/>
      <c r="B13" s="5"/>
      <c r="C13" s="5"/>
      <c r="D13" s="5"/>
      <c r="E13" s="5"/>
    </row>
  </sheetData>
  <mergeCells count="8">
    <mergeCell ref="D4:H4"/>
    <mergeCell ref="A1:H1"/>
    <mergeCell ref="A2:H2"/>
    <mergeCell ref="A12:B12"/>
    <mergeCell ref="A4:A5"/>
    <mergeCell ref="B4:B5"/>
    <mergeCell ref="C4:C5"/>
    <mergeCell ref="A11:B11"/>
  </mergeCells>
  <printOptions horizontalCentered="1" verticalCentered="1"/>
  <pageMargins left="0.7" right="0.7" top="0.75" bottom="0.75" header="0.3" footer="0.3"/>
  <pageSetup orientation="landscape" horizontalDpi="4294967293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J14"/>
  <sheetViews>
    <sheetView topLeftCell="A16" workbookViewId="0">
      <selection activeCell="G8" sqref="G8"/>
    </sheetView>
  </sheetViews>
  <sheetFormatPr defaultRowHeight="15" x14ac:dyDescent="0.25"/>
  <cols>
    <col min="2" max="3" width="31.140625" customWidth="1"/>
    <col min="4" max="4" width="22.42578125" customWidth="1"/>
    <col min="8" max="8" width="26.42578125" customWidth="1"/>
    <col min="10" max="10" width="15.85546875" customWidth="1"/>
  </cols>
  <sheetData>
    <row r="3" spans="1:10" x14ac:dyDescent="0.25">
      <c r="D3" s="17"/>
      <c r="E3" s="17"/>
      <c r="F3" s="17"/>
      <c r="G3" s="17"/>
      <c r="H3" s="17"/>
      <c r="I3" s="17"/>
      <c r="J3" s="17"/>
    </row>
    <row r="4" spans="1:10" x14ac:dyDescent="0.25">
      <c r="A4" s="122" t="s">
        <v>28</v>
      </c>
      <c r="B4" s="122"/>
      <c r="C4" s="122"/>
      <c r="D4" s="122"/>
      <c r="E4" s="17"/>
      <c r="F4" s="17"/>
      <c r="G4" s="17"/>
      <c r="H4" s="17"/>
      <c r="I4" s="17"/>
      <c r="J4" s="17"/>
    </row>
    <row r="5" spans="1:10" x14ac:dyDescent="0.25">
      <c r="A5" s="122"/>
      <c r="B5" s="122"/>
      <c r="C5" s="122"/>
      <c r="D5" s="122"/>
      <c r="E5" s="17"/>
      <c r="F5" s="17"/>
      <c r="G5" s="17"/>
      <c r="H5" s="17"/>
      <c r="I5" s="17"/>
      <c r="J5" s="17"/>
    </row>
    <row r="6" spans="1:10" x14ac:dyDescent="0.25">
      <c r="D6" s="17"/>
      <c r="E6" s="17"/>
      <c r="F6" s="17"/>
      <c r="G6" s="17"/>
      <c r="H6" s="17"/>
      <c r="I6" s="17"/>
      <c r="J6" s="17"/>
    </row>
    <row r="7" spans="1:10" x14ac:dyDescent="0.25">
      <c r="A7" s="15" t="s">
        <v>10</v>
      </c>
      <c r="B7" s="15" t="s">
        <v>26</v>
      </c>
      <c r="C7" s="15" t="s">
        <v>13</v>
      </c>
      <c r="D7" s="16" t="s">
        <v>27</v>
      </c>
      <c r="E7" s="17"/>
      <c r="F7" s="17"/>
      <c r="G7" s="17"/>
      <c r="H7" s="17"/>
      <c r="I7" s="17"/>
      <c r="J7" s="17"/>
    </row>
    <row r="8" spans="1:10" x14ac:dyDescent="0.25">
      <c r="A8" s="2">
        <v>1</v>
      </c>
      <c r="B8" s="3" t="s">
        <v>9</v>
      </c>
      <c r="C8" s="19">
        <v>209</v>
      </c>
      <c r="D8" s="20">
        <f>1/$C$13*C8</f>
        <v>0.82936507936507931</v>
      </c>
      <c r="E8" s="18"/>
      <c r="F8" s="18"/>
      <c r="G8" s="18"/>
      <c r="H8" s="18"/>
      <c r="I8" s="18"/>
      <c r="J8" s="18"/>
    </row>
    <row r="9" spans="1:10" x14ac:dyDescent="0.25">
      <c r="A9" s="2">
        <v>2</v>
      </c>
      <c r="B9" s="3" t="s">
        <v>8</v>
      </c>
      <c r="C9" s="19">
        <v>21</v>
      </c>
      <c r="D9" s="20">
        <f>1/$C$13*C9</f>
        <v>8.3333333333333329E-2</v>
      </c>
    </row>
    <row r="10" spans="1:10" x14ac:dyDescent="0.25">
      <c r="A10" s="2">
        <v>5</v>
      </c>
      <c r="B10" s="3" t="s">
        <v>7</v>
      </c>
      <c r="C10" s="19">
        <v>15</v>
      </c>
      <c r="D10" s="20">
        <f>1/$C$13*C10</f>
        <v>5.9523809523809521E-2</v>
      </c>
    </row>
    <row r="11" spans="1:10" x14ac:dyDescent="0.25">
      <c r="A11" s="2">
        <v>7</v>
      </c>
      <c r="B11" s="3" t="s">
        <v>25</v>
      </c>
      <c r="C11" s="19">
        <v>4</v>
      </c>
      <c r="D11" s="20">
        <f>1/$C$13*C11</f>
        <v>1.5873015873015872E-2</v>
      </c>
    </row>
    <row r="12" spans="1:10" x14ac:dyDescent="0.25">
      <c r="A12" s="2">
        <v>8</v>
      </c>
      <c r="B12" s="3" t="s">
        <v>1</v>
      </c>
      <c r="C12" s="19">
        <v>3</v>
      </c>
      <c r="D12" s="20">
        <f>1/$C$13*C12</f>
        <v>1.1904761904761904E-2</v>
      </c>
    </row>
    <row r="13" spans="1:10" x14ac:dyDescent="0.25">
      <c r="A13" s="120" t="s">
        <v>17</v>
      </c>
      <c r="B13" s="120"/>
      <c r="C13" s="14">
        <f>SUM(C8:C12)</f>
        <v>252</v>
      </c>
      <c r="D13" s="21">
        <f>SUM(D8:D12)</f>
        <v>1</v>
      </c>
    </row>
    <row r="14" spans="1:10" s="1" customFormat="1" x14ac:dyDescent="0.25">
      <c r="A14" s="130" t="s">
        <v>44</v>
      </c>
      <c r="B14" s="130"/>
      <c r="C14" s="130"/>
      <c r="D14" s="130"/>
    </row>
  </sheetData>
  <mergeCells count="3">
    <mergeCell ref="A13:B13"/>
    <mergeCell ref="A14:D14"/>
    <mergeCell ref="A4:D5"/>
  </mergeCells>
  <printOptions horizontalCentered="1" verticalCentered="1"/>
  <pageMargins left="0.7" right="0.7" top="0.75" bottom="0.75" header="0.3" footer="0.3"/>
  <pageSetup orientation="landscape" horizontalDpi="4294967293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opLeftCell="A10" zoomScaleNormal="100" workbookViewId="0">
      <selection activeCell="O19" sqref="O19"/>
    </sheetView>
  </sheetViews>
  <sheetFormatPr defaultRowHeight="15" x14ac:dyDescent="0.25"/>
  <cols>
    <col min="2" max="2" width="19.7109375" customWidth="1"/>
    <col min="3" max="3" width="12.7109375" customWidth="1"/>
    <col min="4" max="4" width="15.7109375" customWidth="1"/>
  </cols>
  <sheetData>
    <row r="1" spans="1:4" x14ac:dyDescent="0.25">
      <c r="A1" s="132" t="s">
        <v>38</v>
      </c>
      <c r="B1" s="132"/>
      <c r="C1" s="132"/>
      <c r="D1" s="132"/>
    </row>
    <row r="2" spans="1:4" x14ac:dyDescent="0.25">
      <c r="A2" s="132"/>
      <c r="B2" s="132"/>
      <c r="C2" s="132"/>
      <c r="D2" s="132"/>
    </row>
    <row r="4" spans="1:4" x14ac:dyDescent="0.25">
      <c r="A4" s="67" t="s">
        <v>10</v>
      </c>
      <c r="B4" s="67" t="s">
        <v>30</v>
      </c>
      <c r="C4" s="67" t="s">
        <v>13</v>
      </c>
      <c r="D4" s="67" t="s">
        <v>27</v>
      </c>
    </row>
    <row r="5" spans="1:4" x14ac:dyDescent="0.25">
      <c r="A5" s="34">
        <v>1</v>
      </c>
      <c r="B5" s="36" t="s">
        <v>9</v>
      </c>
      <c r="C5" s="34">
        <v>208</v>
      </c>
      <c r="D5" s="35">
        <f>1/$C$9*C5</f>
        <v>0.84552845528455289</v>
      </c>
    </row>
    <row r="6" spans="1:4" x14ac:dyDescent="0.25">
      <c r="A6" s="34">
        <v>2</v>
      </c>
      <c r="B6" s="36" t="s">
        <v>37</v>
      </c>
      <c r="C6" s="34">
        <v>34</v>
      </c>
      <c r="D6" s="35">
        <f>1/$C$9*C6</f>
        <v>0.13821138211382114</v>
      </c>
    </row>
    <row r="7" spans="1:4" x14ac:dyDescent="0.25">
      <c r="A7" s="34">
        <v>3</v>
      </c>
      <c r="B7" s="36" t="s">
        <v>7</v>
      </c>
      <c r="C7" s="34">
        <v>1</v>
      </c>
      <c r="D7" s="35">
        <f>1/$C$9*C7</f>
        <v>4.0650406504065045E-3</v>
      </c>
    </row>
    <row r="8" spans="1:4" x14ac:dyDescent="0.25">
      <c r="A8" s="34">
        <v>4</v>
      </c>
      <c r="B8" s="36" t="s">
        <v>1</v>
      </c>
      <c r="C8" s="34">
        <v>3</v>
      </c>
      <c r="D8" s="35">
        <f>1/$C$9*C8</f>
        <v>1.2195121951219513E-2</v>
      </c>
    </row>
    <row r="9" spans="1:4" x14ac:dyDescent="0.25">
      <c r="A9" s="131" t="s">
        <v>17</v>
      </c>
      <c r="B9" s="131"/>
      <c r="C9" s="72">
        <f>SUM(C5:C8)</f>
        <v>246</v>
      </c>
      <c r="D9" s="73">
        <f>1/$C$9*C9</f>
        <v>1</v>
      </c>
    </row>
    <row r="10" spans="1:4" x14ac:dyDescent="0.25">
      <c r="A10" s="107" t="s">
        <v>45</v>
      </c>
      <c r="B10" s="107"/>
      <c r="C10" s="107"/>
      <c r="D10" s="107"/>
    </row>
  </sheetData>
  <mergeCells count="3">
    <mergeCell ref="A9:B9"/>
    <mergeCell ref="A1:D2"/>
    <mergeCell ref="A10:D10"/>
  </mergeCells>
  <printOptions horizontalCentered="1" verticalCentered="1"/>
  <pageMargins left="0.7" right="0.7" top="0.75" bottom="0.75" header="0.3" footer="0.3"/>
  <pageSetup paperSize="9" orientation="landscape" horizontalDpi="4294967293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D14"/>
  <sheetViews>
    <sheetView topLeftCell="AA13" zoomScaleNormal="100" workbookViewId="0">
      <selection activeCell="AG14" sqref="AG14"/>
    </sheetView>
  </sheetViews>
  <sheetFormatPr defaultRowHeight="15" x14ac:dyDescent="0.25"/>
  <cols>
    <col min="2" max="2" width="25.28515625" customWidth="1"/>
    <col min="3" max="3" width="11.85546875" customWidth="1"/>
    <col min="4" max="4" width="12.85546875" customWidth="1"/>
    <col min="28" max="28" width="30.42578125" customWidth="1"/>
    <col min="29" max="29" width="18.42578125" customWidth="1"/>
    <col min="30" max="30" width="17" customWidth="1"/>
  </cols>
  <sheetData>
    <row r="2" spans="1:30" x14ac:dyDescent="0.25">
      <c r="A2" s="115" t="s">
        <v>10</v>
      </c>
      <c r="B2" s="115" t="s">
        <v>11</v>
      </c>
      <c r="C2" s="117" t="s">
        <v>77</v>
      </c>
      <c r="D2" s="117"/>
      <c r="AA2" s="134" t="s">
        <v>78</v>
      </c>
      <c r="AB2" s="134"/>
      <c r="AC2" s="134"/>
      <c r="AD2" s="134"/>
    </row>
    <row r="3" spans="1:30" x14ac:dyDescent="0.25">
      <c r="A3" s="115"/>
      <c r="B3" s="115"/>
      <c r="C3" s="77"/>
      <c r="D3" s="77"/>
      <c r="AA3" s="134"/>
      <c r="AB3" s="134"/>
      <c r="AC3" s="134"/>
      <c r="AD3" s="134"/>
    </row>
    <row r="4" spans="1:30" x14ac:dyDescent="0.25">
      <c r="A4" s="115"/>
      <c r="B4" s="115"/>
      <c r="C4" s="78" t="s">
        <v>47</v>
      </c>
      <c r="D4" s="78" t="s">
        <v>2</v>
      </c>
    </row>
    <row r="5" spans="1:30" x14ac:dyDescent="0.25">
      <c r="A5" s="2">
        <v>1</v>
      </c>
      <c r="B5" s="57" t="s">
        <v>63</v>
      </c>
      <c r="C5">
        <v>39</v>
      </c>
      <c r="D5">
        <v>14</v>
      </c>
      <c r="AA5" s="115" t="s">
        <v>10</v>
      </c>
      <c r="AB5" s="115" t="s">
        <v>11</v>
      </c>
      <c r="AC5" s="117" t="s">
        <v>77</v>
      </c>
      <c r="AD5" s="117"/>
    </row>
    <row r="6" spans="1:30" x14ac:dyDescent="0.25">
      <c r="A6" s="2">
        <v>2</v>
      </c>
      <c r="B6" s="57" t="s">
        <v>64</v>
      </c>
      <c r="C6">
        <v>18</v>
      </c>
      <c r="D6">
        <v>2</v>
      </c>
      <c r="AA6" s="115"/>
      <c r="AB6" s="115"/>
      <c r="AC6" s="77" t="s">
        <v>47</v>
      </c>
      <c r="AD6" s="77" t="s">
        <v>2</v>
      </c>
    </row>
    <row r="7" spans="1:30" x14ac:dyDescent="0.25">
      <c r="A7" s="2">
        <v>3</v>
      </c>
      <c r="B7" s="57" t="s">
        <v>65</v>
      </c>
      <c r="AA7" s="2">
        <v>1</v>
      </c>
      <c r="AB7" s="57" t="s">
        <v>63</v>
      </c>
      <c r="AC7" s="79">
        <v>39</v>
      </c>
      <c r="AD7" s="79">
        <v>14</v>
      </c>
    </row>
    <row r="8" spans="1:30" x14ac:dyDescent="0.25">
      <c r="A8" s="2">
        <v>4</v>
      </c>
      <c r="B8" s="57" t="s">
        <v>66</v>
      </c>
      <c r="AA8" s="2">
        <v>2</v>
      </c>
      <c r="AB8" s="57" t="s">
        <v>64</v>
      </c>
      <c r="AC8" s="79">
        <v>18</v>
      </c>
      <c r="AD8" s="79">
        <v>2</v>
      </c>
    </row>
    <row r="9" spans="1:30" x14ac:dyDescent="0.25">
      <c r="A9" s="2">
        <v>5</v>
      </c>
      <c r="B9" s="58" t="s">
        <v>67</v>
      </c>
      <c r="AA9" s="2">
        <v>3</v>
      </c>
      <c r="AB9" s="57" t="s">
        <v>65</v>
      </c>
      <c r="AC9" s="79">
        <v>26</v>
      </c>
      <c r="AD9" s="79">
        <v>11</v>
      </c>
    </row>
    <row r="10" spans="1:30" x14ac:dyDescent="0.25">
      <c r="AA10" s="2">
        <v>4</v>
      </c>
      <c r="AB10" s="57" t="s">
        <v>66</v>
      </c>
      <c r="AC10" s="79">
        <v>22</v>
      </c>
      <c r="AD10" s="79">
        <v>6</v>
      </c>
    </row>
    <row r="11" spans="1:30" x14ac:dyDescent="0.25">
      <c r="AA11" s="2">
        <v>5</v>
      </c>
      <c r="AB11" s="58" t="s">
        <v>67</v>
      </c>
      <c r="AC11" s="79">
        <v>30</v>
      </c>
      <c r="AD11" s="79">
        <v>9</v>
      </c>
    </row>
    <row r="12" spans="1:30" x14ac:dyDescent="0.25">
      <c r="AA12" s="133" t="s">
        <v>17</v>
      </c>
      <c r="AB12" s="133"/>
      <c r="AC12" s="43">
        <f>SUM(AC7:AC11)</f>
        <v>135</v>
      </c>
      <c r="AD12" s="43">
        <f>SUM(AD7:AD11)</f>
        <v>42</v>
      </c>
    </row>
    <row r="13" spans="1:30" x14ac:dyDescent="0.25">
      <c r="AA13" s="133" t="s">
        <v>27</v>
      </c>
      <c r="AB13" s="133"/>
      <c r="AC13" s="80">
        <f>1/SUM($AC$12:$AD$12)*AC12</f>
        <v>0.76271186440677963</v>
      </c>
      <c r="AD13" s="80">
        <f>1/SUM($AC$12:$AD$12)*AD12</f>
        <v>0.23728813559322035</v>
      </c>
    </row>
    <row r="14" spans="1:30" x14ac:dyDescent="0.25">
      <c r="AA14" s="107" t="s">
        <v>79</v>
      </c>
      <c r="AB14" s="107"/>
      <c r="AC14" s="107"/>
      <c r="AD14" s="107"/>
    </row>
  </sheetData>
  <mergeCells count="10">
    <mergeCell ref="A2:A4"/>
    <mergeCell ref="B2:B4"/>
    <mergeCell ref="C2:D2"/>
    <mergeCell ref="AA5:AA6"/>
    <mergeCell ref="AA14:AD14"/>
    <mergeCell ref="AB5:AB6"/>
    <mergeCell ref="AA12:AB12"/>
    <mergeCell ref="AA13:AB13"/>
    <mergeCell ref="AA2:AD3"/>
    <mergeCell ref="AC5:AD5"/>
  </mergeCells>
  <printOptions horizontalCentered="1" verticalCentered="1"/>
  <pageMargins left="0.7" right="0.7" top="0.75" bottom="0.75" header="0.3" footer="0.3"/>
  <pageSetup paperSize="9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3" workbookViewId="0">
      <selection activeCell="I28" sqref="I28"/>
    </sheetView>
  </sheetViews>
  <sheetFormatPr defaultRowHeight="15" x14ac:dyDescent="0.25"/>
  <sheetData/>
  <printOptions horizontalCentered="1" verticalCentered="1"/>
  <pageMargins left="0.7" right="0.7" top="0.75" bottom="0.75" header="0.3" footer="0.3"/>
  <pageSetup paperSize="9" orientation="landscape" horizontalDpi="4294967293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workbookViewId="0">
      <selection activeCell="J18" sqref="J18"/>
    </sheetView>
  </sheetViews>
  <sheetFormatPr defaultRowHeight="15" x14ac:dyDescent="0.25"/>
  <cols>
    <col min="1" max="1" width="5.5703125" customWidth="1"/>
    <col min="2" max="2" width="17" customWidth="1"/>
    <col min="3" max="3" width="9.42578125" bestFit="1" customWidth="1"/>
    <col min="4" max="4" width="10.140625" bestFit="1" customWidth="1"/>
    <col min="5" max="5" width="9.140625" bestFit="1" customWidth="1"/>
    <col min="6" max="6" width="7.85546875" bestFit="1" customWidth="1"/>
    <col min="7" max="7" width="5.85546875" bestFit="1" customWidth="1"/>
    <col min="8" max="8" width="9.85546875" bestFit="1" customWidth="1"/>
    <col min="9" max="9" width="6.5703125" bestFit="1" customWidth="1"/>
    <col min="10" max="10" width="8.42578125" bestFit="1" customWidth="1"/>
    <col min="11" max="11" width="5.7109375" bestFit="1" customWidth="1"/>
    <col min="12" max="12" width="9.7109375" bestFit="1" customWidth="1"/>
    <col min="13" max="13" width="7.140625" bestFit="1" customWidth="1"/>
    <col min="14" max="14" width="5.42578125" bestFit="1" customWidth="1"/>
  </cols>
  <sheetData>
    <row r="1" spans="1:15" x14ac:dyDescent="0.25">
      <c r="A1" s="137" t="s">
        <v>97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</row>
    <row r="2" spans="1:15" x14ac:dyDescent="0.25">
      <c r="A2" s="137"/>
      <c r="B2" s="137"/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137"/>
      <c r="N2" s="137"/>
    </row>
    <row r="4" spans="1:15" x14ac:dyDescent="0.25">
      <c r="A4" s="138" t="s">
        <v>10</v>
      </c>
      <c r="B4" s="138" t="s">
        <v>83</v>
      </c>
      <c r="C4" s="139" t="s">
        <v>98</v>
      </c>
      <c r="D4" s="139"/>
      <c r="E4" s="139"/>
      <c r="F4" s="139"/>
      <c r="G4" s="139"/>
      <c r="H4" s="139"/>
      <c r="I4" s="139"/>
      <c r="J4" s="139"/>
      <c r="K4" s="139"/>
      <c r="L4" s="139"/>
      <c r="M4" s="139"/>
      <c r="N4" s="139"/>
    </row>
    <row r="5" spans="1:15" s="99" customFormat="1" ht="30.75" customHeight="1" x14ac:dyDescent="0.25">
      <c r="A5" s="138"/>
      <c r="B5" s="138"/>
      <c r="C5" s="105" t="s">
        <v>84</v>
      </c>
      <c r="D5" s="105" t="s">
        <v>85</v>
      </c>
      <c r="E5" s="105" t="s">
        <v>86</v>
      </c>
      <c r="F5" s="105" t="s">
        <v>87</v>
      </c>
      <c r="G5" s="105" t="s">
        <v>88</v>
      </c>
      <c r="H5" s="105" t="s">
        <v>89</v>
      </c>
      <c r="I5" s="105" t="s">
        <v>90</v>
      </c>
      <c r="J5" s="105" t="s">
        <v>91</v>
      </c>
      <c r="K5" s="105" t="s">
        <v>92</v>
      </c>
      <c r="L5" s="105" t="s">
        <v>93</v>
      </c>
      <c r="M5" s="105" t="s">
        <v>94</v>
      </c>
      <c r="N5" s="105" t="s">
        <v>95</v>
      </c>
    </row>
    <row r="6" spans="1:15" x14ac:dyDescent="0.25">
      <c r="A6" s="102">
        <v>1</v>
      </c>
      <c r="B6" s="100" t="s">
        <v>63</v>
      </c>
      <c r="C6" s="104">
        <v>0</v>
      </c>
      <c r="D6" s="104">
        <v>3</v>
      </c>
      <c r="E6" s="104">
        <v>0</v>
      </c>
      <c r="F6" s="104">
        <v>0</v>
      </c>
      <c r="G6" s="104">
        <v>0</v>
      </c>
      <c r="H6" s="104">
        <v>0</v>
      </c>
      <c r="I6" s="104">
        <v>1</v>
      </c>
      <c r="J6" s="104">
        <v>54</v>
      </c>
      <c r="K6" s="104">
        <v>1</v>
      </c>
      <c r="L6" s="104">
        <v>0</v>
      </c>
      <c r="M6" s="104">
        <v>0</v>
      </c>
      <c r="N6" s="104">
        <v>0</v>
      </c>
    </row>
    <row r="7" spans="1:15" x14ac:dyDescent="0.25">
      <c r="A7" s="102">
        <v>2</v>
      </c>
      <c r="B7" s="100" t="s">
        <v>64</v>
      </c>
      <c r="C7" s="104">
        <v>0</v>
      </c>
      <c r="D7" s="104">
        <v>0</v>
      </c>
      <c r="E7" s="104">
        <v>1</v>
      </c>
      <c r="F7" s="104">
        <v>1</v>
      </c>
      <c r="G7" s="104">
        <v>1</v>
      </c>
      <c r="H7" s="104">
        <v>1</v>
      </c>
      <c r="I7" s="104">
        <v>0</v>
      </c>
      <c r="J7" s="104">
        <v>18</v>
      </c>
      <c r="K7" s="104">
        <v>1</v>
      </c>
      <c r="L7" s="104">
        <v>0</v>
      </c>
      <c r="M7" s="104">
        <v>0</v>
      </c>
      <c r="N7" s="104">
        <v>0</v>
      </c>
    </row>
    <row r="8" spans="1:15" x14ac:dyDescent="0.25">
      <c r="A8" s="102">
        <v>3</v>
      </c>
      <c r="B8" s="100" t="s">
        <v>65</v>
      </c>
      <c r="C8" s="104">
        <v>1</v>
      </c>
      <c r="D8" s="104">
        <v>4</v>
      </c>
      <c r="E8" s="104">
        <v>0</v>
      </c>
      <c r="F8" s="104">
        <v>0</v>
      </c>
      <c r="G8" s="104">
        <v>0</v>
      </c>
      <c r="H8" s="104">
        <v>1</v>
      </c>
      <c r="I8" s="104">
        <v>2</v>
      </c>
      <c r="J8" s="104">
        <v>67</v>
      </c>
      <c r="K8" s="104">
        <v>0</v>
      </c>
      <c r="L8" s="104">
        <v>1</v>
      </c>
      <c r="M8" s="104">
        <v>1</v>
      </c>
      <c r="N8" s="104">
        <v>1</v>
      </c>
    </row>
    <row r="9" spans="1:15" x14ac:dyDescent="0.25">
      <c r="A9" s="102">
        <v>4</v>
      </c>
      <c r="B9" s="100" t="s">
        <v>66</v>
      </c>
      <c r="C9" s="104">
        <v>0</v>
      </c>
      <c r="D9" s="104">
        <v>1</v>
      </c>
      <c r="E9" s="104">
        <v>0</v>
      </c>
      <c r="F9" s="104">
        <v>0</v>
      </c>
      <c r="G9" s="104">
        <v>0</v>
      </c>
      <c r="H9" s="104">
        <v>0</v>
      </c>
      <c r="I9" s="104">
        <v>2</v>
      </c>
      <c r="J9" s="104">
        <v>44</v>
      </c>
      <c r="K9" s="104">
        <v>0</v>
      </c>
      <c r="L9" s="104">
        <v>0</v>
      </c>
      <c r="M9" s="104">
        <v>0</v>
      </c>
      <c r="N9" s="104">
        <v>0</v>
      </c>
    </row>
    <row r="10" spans="1:15" x14ac:dyDescent="0.25">
      <c r="A10" s="102">
        <v>5</v>
      </c>
      <c r="B10" s="101" t="s">
        <v>67</v>
      </c>
      <c r="C10" s="104">
        <v>0</v>
      </c>
      <c r="D10" s="104">
        <v>3</v>
      </c>
      <c r="E10" s="104">
        <v>0</v>
      </c>
      <c r="F10" s="104">
        <v>0</v>
      </c>
      <c r="G10" s="104">
        <v>0</v>
      </c>
      <c r="H10" s="104">
        <v>0</v>
      </c>
      <c r="I10" s="104">
        <v>4</v>
      </c>
      <c r="J10" s="104">
        <v>38</v>
      </c>
      <c r="K10" s="104">
        <v>0</v>
      </c>
      <c r="L10" s="104">
        <v>0</v>
      </c>
      <c r="M10" s="104">
        <v>0</v>
      </c>
      <c r="N10" s="104">
        <v>0</v>
      </c>
    </row>
    <row r="11" spans="1:15" x14ac:dyDescent="0.25">
      <c r="A11" s="135" t="s">
        <v>13</v>
      </c>
      <c r="B11" s="135"/>
      <c r="C11" s="106">
        <f>SUM(C6:C10)</f>
        <v>1</v>
      </c>
      <c r="D11" s="106">
        <f t="shared" ref="D11:N11" si="0">SUM(D6:D10)</f>
        <v>11</v>
      </c>
      <c r="E11" s="106">
        <f t="shared" si="0"/>
        <v>1</v>
      </c>
      <c r="F11" s="106">
        <f t="shared" si="0"/>
        <v>1</v>
      </c>
      <c r="G11" s="106">
        <f t="shared" si="0"/>
        <v>1</v>
      </c>
      <c r="H11" s="106">
        <f t="shared" si="0"/>
        <v>2</v>
      </c>
      <c r="I11" s="106">
        <f t="shared" si="0"/>
        <v>9</v>
      </c>
      <c r="J11" s="106">
        <f>SUM(J6:J10)</f>
        <v>221</v>
      </c>
      <c r="K11" s="106">
        <f t="shared" si="0"/>
        <v>2</v>
      </c>
      <c r="L11" s="106">
        <f t="shared" si="0"/>
        <v>1</v>
      </c>
      <c r="M11" s="106">
        <f t="shared" si="0"/>
        <v>1</v>
      </c>
      <c r="N11" s="106">
        <f t="shared" si="0"/>
        <v>1</v>
      </c>
      <c r="O11" t="s">
        <v>96</v>
      </c>
    </row>
    <row r="12" spans="1:15" x14ac:dyDescent="0.25">
      <c r="A12" s="136" t="s">
        <v>27</v>
      </c>
      <c r="B12" s="136"/>
      <c r="C12" s="103">
        <f>1/252*C11</f>
        <v>3.968253968253968E-3</v>
      </c>
      <c r="D12" s="103">
        <f t="shared" ref="D12:N12" si="1">1/252*D11</f>
        <v>4.3650793650793648E-2</v>
      </c>
      <c r="E12" s="103">
        <f t="shared" si="1"/>
        <v>3.968253968253968E-3</v>
      </c>
      <c r="F12" s="103">
        <f t="shared" si="1"/>
        <v>3.968253968253968E-3</v>
      </c>
      <c r="G12" s="103">
        <f t="shared" si="1"/>
        <v>3.968253968253968E-3</v>
      </c>
      <c r="H12" s="103">
        <f t="shared" si="1"/>
        <v>7.9365079365079361E-3</v>
      </c>
      <c r="I12" s="103">
        <f t="shared" si="1"/>
        <v>3.5714285714285712E-2</v>
      </c>
      <c r="J12" s="103">
        <f t="shared" si="1"/>
        <v>0.87698412698412698</v>
      </c>
      <c r="K12" s="103">
        <f t="shared" si="1"/>
        <v>7.9365079365079361E-3</v>
      </c>
      <c r="L12" s="103">
        <f t="shared" si="1"/>
        <v>3.968253968253968E-3</v>
      </c>
      <c r="M12" s="103">
        <f t="shared" si="1"/>
        <v>3.968253968253968E-3</v>
      </c>
      <c r="N12" s="103">
        <f t="shared" si="1"/>
        <v>3.968253968253968E-3</v>
      </c>
      <c r="O12" s="98"/>
    </row>
  </sheetData>
  <mergeCells count="6">
    <mergeCell ref="A11:B11"/>
    <mergeCell ref="A12:B12"/>
    <mergeCell ref="A1:N2"/>
    <mergeCell ref="A4:A5"/>
    <mergeCell ref="B4:B5"/>
    <mergeCell ref="C4:N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ASET PMI</vt:lpstr>
      <vt:lpstr>USAHA PRODUKTIF</vt:lpstr>
      <vt:lpstr>ANAK MENIKAH &lt;18 TAHUN</vt:lpstr>
      <vt:lpstr>KETERLIBATAN ANAK MUSYAWARAH</vt:lpstr>
      <vt:lpstr>SEBARAN PMI </vt:lpstr>
      <vt:lpstr>PENDIDIKAN PMI</vt:lpstr>
      <vt:lpstr>SUMBER INFORMASI PERTAMA</vt:lpstr>
      <vt:lpstr>PENGURUSAN DOKUMEN PMI</vt:lpstr>
      <vt:lpstr>KEPEMILIKAN KONTRAK</vt:lpstr>
      <vt:lpstr>COVER</vt:lpstr>
      <vt:lpstr>SEBARAN NEGARA TUJUAN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 Rius</dc:creator>
  <cp:lastModifiedBy>Lenovo</cp:lastModifiedBy>
  <cp:lastPrinted>2021-02-11T06:47:49Z</cp:lastPrinted>
  <dcterms:created xsi:type="dcterms:W3CDTF">2021-02-06T06:04:35Z</dcterms:created>
  <dcterms:modified xsi:type="dcterms:W3CDTF">2021-02-16T00:03:43Z</dcterms:modified>
</cp:coreProperties>
</file>